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<sst xmlns="http://schemas.openxmlformats.org/spreadsheetml/2006/main" count="77" uniqueCount="53">
  <si>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</si>
  <si>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</si>
  <si>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</si>
  <si>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</si>
  <si>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</si>
  <si>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</si>
  <si>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</si>
  <si>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</si>
  <si>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</si>
  <si>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</si>
  <si>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</si>
  <si>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</si>
  <si>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</si>
  <si>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</si>
  <si>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</si>
  <si>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</si>
  <si>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</si>
  <si>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</si>
  <si>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</si>
  <si>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</si>
  <si>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</si>
  <si>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</si>
  <si>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</si>
  <si>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</si>
  <si>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</si>
  <si>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</si>
  <si>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</si>
  <si>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</si>
  <si>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</si>
  <si>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</si>
  <si>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</si>
  <si>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II. Liga msíšených družtev dospělích JM</t>
  </si>
  <si>
    <t>SK Brno Slatina "B"</t>
  </si>
  <si>
    <t>Xarena</t>
  </si>
  <si>
    <t>Lenka Ciróková</t>
  </si>
  <si>
    <t>Benirške</t>
  </si>
  <si>
    <t>Vrbka</t>
  </si>
  <si>
    <t>Vicen</t>
  </si>
  <si>
    <t>Ciróková</t>
  </si>
  <si>
    <t>Benirške - Cirók</t>
  </si>
  <si>
    <t>Cirók - Sejková</t>
  </si>
  <si>
    <t>Ciróková - Sejková</t>
  </si>
  <si>
    <t>Hráčka Sejková ze soupisky SK Brno Slatina "C"</t>
  </si>
  <si>
    <t>VSK VŠV Brno</t>
  </si>
  <si>
    <t>Halsch</t>
  </si>
  <si>
    <t>Weinbrenner</t>
  </si>
  <si>
    <t>Pernička</t>
  </si>
  <si>
    <t>Říhová</t>
  </si>
  <si>
    <t>Halsch - Weinbrenner</t>
  </si>
  <si>
    <t>Říhová - Klečková</t>
  </si>
  <si>
    <t>Růžička - Vojta</t>
  </si>
  <si>
    <t>Vojta - Klečková</t>
  </si>
  <si>
    <t>Vrbka - Vicen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</si>
</sst>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0" xfId="56" applyFont="1" applyBorder="1" applyAlignment="1">
      <alignment horizontal="center" vertical="center"/>
      <protection/>
    </xf>
    <xf numFmtId="0" fontId="17" fillId="0" borderId="42" xfId="38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6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7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0">
      <selection activeCell="D23" sqref="D23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2:20" ht="19.5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4" t="s">
        <v>32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7" t="s">
        <v>16</v>
      </c>
      <c r="R4" s="78"/>
      <c r="S4" s="10"/>
      <c r="T4" s="81">
        <v>44954</v>
      </c>
    </row>
    <row r="5" spans="2:20" ht="19.5" customHeight="1">
      <c r="B5" s="7" t="s">
        <v>4</v>
      </c>
      <c r="C5" s="11"/>
      <c r="D5" s="74" t="s">
        <v>43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9"/>
      <c r="T5" s="82" t="s">
        <v>33</v>
      </c>
    </row>
    <row r="6" spans="2:20" ht="19.5" customHeight="1" thickBot="1">
      <c r="B6" s="12" t="s">
        <v>5</v>
      </c>
      <c r="C6" s="13"/>
      <c r="D6" s="71" t="s">
        <v>34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2">
        <v>4</v>
      </c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61" t="s">
        <v>8</v>
      </c>
      <c r="F7" s="62"/>
      <c r="G7" s="62"/>
      <c r="H7" s="62"/>
      <c r="I7" s="62"/>
      <c r="J7" s="62"/>
      <c r="K7" s="62"/>
      <c r="L7" s="62"/>
      <c r="M7" s="63"/>
      <c r="N7" s="64" t="s">
        <v>17</v>
      </c>
      <c r="O7" s="65"/>
      <c r="P7" s="64" t="s">
        <v>18</v>
      </c>
      <c r="Q7" s="65"/>
      <c r="R7" s="64" t="s">
        <v>19</v>
      </c>
      <c r="S7" s="65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3" t="s">
        <v>35</v>
      </c>
      <c r="D9" s="85" t="s">
        <v>44</v>
      </c>
      <c r="E9" s="29">
        <v>21</v>
      </c>
      <c r="F9" s="30" t="s">
        <v>28</v>
      </c>
      <c r="G9" s="31">
        <v>18</v>
      </c>
      <c r="H9" s="29">
        <v>21</v>
      </c>
      <c r="I9" s="30" t="s">
        <v>28</v>
      </c>
      <c r="J9" s="31">
        <v>16</v>
      </c>
      <c r="K9" s="29"/>
      <c r="L9" s="30" t="s">
        <v>28</v>
      </c>
      <c r="M9" s="31"/>
      <c r="N9" s="32">
        <f aca="true" t="shared" si="0" ref="N9:N16">E9+H9+K9</f>
        <v>42</v>
      </c>
      <c r="O9" s="33">
        <f aca="true" t="shared" si="1" ref="O9:O16">G9+J9+M9</f>
        <v>34</v>
      </c>
      <c r="P9" s="34">
        <f aca="true" t="shared" si="2" ref="P9:P15">IF(E9&gt;G9,1,0)+IF(H9&gt;J9,1,0)+IF(K9&gt;M9,1,0)</f>
        <v>2</v>
      </c>
      <c r="Q9" s="29">
        <f aca="true" t="shared" si="3" ref="Q9:Q15">IF(E9&lt;G9,1,0)+IF(H9&lt;J9,1,0)+IF(K9&lt;M9,1,0)</f>
        <v>0</v>
      </c>
      <c r="R9" s="53">
        <f>IF(P9=2,1,0)</f>
        <v>1</v>
      </c>
      <c r="S9" s="31">
        <f>IF(Q9=2,1,0)</f>
        <v>0</v>
      </c>
      <c r="T9" s="57"/>
    </row>
    <row r="10" spans="2:20" ht="30" customHeight="1">
      <c r="B10" s="28" t="s">
        <v>21</v>
      </c>
      <c r="C10" s="83" t="s">
        <v>36</v>
      </c>
      <c r="D10" s="83" t="s">
        <v>45</v>
      </c>
      <c r="E10" s="29">
        <v>21</v>
      </c>
      <c r="F10" s="29" t="s">
        <v>28</v>
      </c>
      <c r="G10" s="31">
        <v>7</v>
      </c>
      <c r="H10" s="29">
        <v>21</v>
      </c>
      <c r="I10" s="29" t="s">
        <v>28</v>
      </c>
      <c r="J10" s="31">
        <v>9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16</v>
      </c>
      <c r="P10" s="34">
        <f t="shared" si="2"/>
        <v>2</v>
      </c>
      <c r="Q10" s="29">
        <f t="shared" si="3"/>
        <v>0</v>
      </c>
      <c r="R10" s="54">
        <f aca="true" t="shared" si="4" ref="R10:R16">IF(P10=2,1,0)</f>
        <v>1</v>
      </c>
      <c r="S10" s="31">
        <f aca="true" t="shared" si="5" ref="S10:S16">IF(Q10=2,1,0)</f>
        <v>0</v>
      </c>
      <c r="T10" s="57"/>
    </row>
    <row r="11" spans="2:20" ht="30" customHeight="1">
      <c r="B11" s="28" t="s">
        <v>22</v>
      </c>
      <c r="C11" s="83" t="s">
        <v>37</v>
      </c>
      <c r="D11" s="83" t="s">
        <v>46</v>
      </c>
      <c r="E11" s="29">
        <v>21</v>
      </c>
      <c r="F11" s="29" t="s">
        <v>28</v>
      </c>
      <c r="G11" s="31">
        <v>8</v>
      </c>
      <c r="H11" s="29">
        <v>21</v>
      </c>
      <c r="I11" s="29" t="s">
        <v>28</v>
      </c>
      <c r="J11" s="31">
        <v>1</v>
      </c>
      <c r="K11" s="29"/>
      <c r="L11" s="29" t="s">
        <v>28</v>
      </c>
      <c r="M11" s="31"/>
      <c r="N11" s="32">
        <f t="shared" si="0"/>
        <v>42</v>
      </c>
      <c r="O11" s="33">
        <f t="shared" si="1"/>
        <v>9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5"/>
        <v>0</v>
      </c>
      <c r="T11" s="57"/>
    </row>
    <row r="12" spans="2:20" ht="30" customHeight="1">
      <c r="B12" s="28" t="s">
        <v>29</v>
      </c>
      <c r="C12" s="83" t="s">
        <v>38</v>
      </c>
      <c r="D12" s="83" t="s">
        <v>47</v>
      </c>
      <c r="E12" s="29">
        <v>21</v>
      </c>
      <c r="F12" s="29" t="s">
        <v>28</v>
      </c>
      <c r="G12" s="31">
        <v>13</v>
      </c>
      <c r="H12" s="29">
        <v>21</v>
      </c>
      <c r="I12" s="29" t="s">
        <v>28</v>
      </c>
      <c r="J12" s="31">
        <v>7</v>
      </c>
      <c r="K12" s="29"/>
      <c r="L12" s="29" t="s">
        <v>28</v>
      </c>
      <c r="M12" s="31"/>
      <c r="N12" s="32">
        <f t="shared" si="0"/>
        <v>42</v>
      </c>
      <c r="O12" s="33">
        <f t="shared" si="1"/>
        <v>20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5"/>
        <v>0</v>
      </c>
      <c r="T12" s="57"/>
    </row>
    <row r="13" spans="2:20" ht="30" customHeight="1">
      <c r="B13" s="28" t="s">
        <v>23</v>
      </c>
      <c r="C13" s="83" t="s">
        <v>39</v>
      </c>
      <c r="D13" s="83" t="s">
        <v>48</v>
      </c>
      <c r="E13" s="29">
        <v>21</v>
      </c>
      <c r="F13" s="29" t="s">
        <v>28</v>
      </c>
      <c r="G13" s="31">
        <v>11</v>
      </c>
      <c r="H13" s="29">
        <v>21</v>
      </c>
      <c r="I13" s="29" t="s">
        <v>28</v>
      </c>
      <c r="J13" s="31">
        <v>11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22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57"/>
    </row>
    <row r="14" spans="2:20" ht="30" customHeight="1">
      <c r="B14" s="28" t="s">
        <v>24</v>
      </c>
      <c r="C14" s="83" t="s">
        <v>41</v>
      </c>
      <c r="D14" s="83" t="s">
        <v>49</v>
      </c>
      <c r="E14" s="29">
        <v>21</v>
      </c>
      <c r="F14" s="29" t="s">
        <v>28</v>
      </c>
      <c r="G14" s="31">
        <v>15</v>
      </c>
      <c r="H14" s="29">
        <v>19</v>
      </c>
      <c r="I14" s="29" t="s">
        <v>28</v>
      </c>
      <c r="J14" s="31">
        <v>21</v>
      </c>
      <c r="K14" s="29">
        <v>21</v>
      </c>
      <c r="L14" s="29" t="s">
        <v>28</v>
      </c>
      <c r="M14" s="31">
        <v>9</v>
      </c>
      <c r="N14" s="32">
        <f t="shared" si="0"/>
        <v>61</v>
      </c>
      <c r="O14" s="33">
        <f t="shared" si="1"/>
        <v>45</v>
      </c>
      <c r="P14" s="34">
        <f t="shared" si="2"/>
        <v>2</v>
      </c>
      <c r="Q14" s="29">
        <f t="shared" si="3"/>
        <v>1</v>
      </c>
      <c r="R14" s="54">
        <f t="shared" si="4"/>
        <v>1</v>
      </c>
      <c r="S14" s="31">
        <f t="shared" si="5"/>
        <v>0</v>
      </c>
      <c r="T14" s="57"/>
    </row>
    <row r="15" spans="2:20" ht="30" customHeight="1">
      <c r="B15" s="28" t="s">
        <v>25</v>
      </c>
      <c r="C15" s="83" t="s">
        <v>52</v>
      </c>
      <c r="D15" s="83" t="s">
        <v>50</v>
      </c>
      <c r="E15" s="29">
        <v>21</v>
      </c>
      <c r="F15" s="29" t="s">
        <v>28</v>
      </c>
      <c r="G15" s="31">
        <v>5</v>
      </c>
      <c r="H15" s="29">
        <v>21</v>
      </c>
      <c r="I15" s="29" t="s">
        <v>28</v>
      </c>
      <c r="J15" s="31">
        <v>14</v>
      </c>
      <c r="K15" s="29"/>
      <c r="L15" s="29" t="s">
        <v>28</v>
      </c>
      <c r="M15" s="31"/>
      <c r="N15" s="32">
        <f t="shared" si="0"/>
        <v>42</v>
      </c>
      <c r="O15" s="33">
        <f t="shared" si="1"/>
        <v>19</v>
      </c>
      <c r="P15" s="34">
        <f t="shared" si="2"/>
        <v>2</v>
      </c>
      <c r="Q15" s="29">
        <f t="shared" si="3"/>
        <v>0</v>
      </c>
      <c r="R15" s="54">
        <f t="shared" si="4"/>
        <v>1</v>
      </c>
      <c r="S15" s="31">
        <f t="shared" si="5"/>
        <v>0</v>
      </c>
      <c r="T15" s="57"/>
    </row>
    <row r="16" spans="2:20" ht="30" customHeight="1" thickBot="1">
      <c r="B16" s="35" t="s">
        <v>30</v>
      </c>
      <c r="C16" s="84" t="s">
        <v>40</v>
      </c>
      <c r="D16" s="84" t="s">
        <v>51</v>
      </c>
      <c r="E16" s="36">
        <v>21</v>
      </c>
      <c r="F16" s="37" t="s">
        <v>28</v>
      </c>
      <c r="G16" s="38">
        <v>14</v>
      </c>
      <c r="H16" s="36">
        <v>21</v>
      </c>
      <c r="I16" s="37" t="s">
        <v>28</v>
      </c>
      <c r="J16" s="38">
        <v>15</v>
      </c>
      <c r="K16" s="36"/>
      <c r="L16" s="37" t="s">
        <v>28</v>
      </c>
      <c r="M16" s="38"/>
      <c r="N16" s="32">
        <f t="shared" si="0"/>
        <v>42</v>
      </c>
      <c r="O16" s="33">
        <f t="shared" si="1"/>
        <v>29</v>
      </c>
      <c r="P16" s="34">
        <f>IF(E16&gt;G16,1,0)+IF(H16&gt;J16,1,0)+IF(K16&gt;M16,1,0)</f>
        <v>2</v>
      </c>
      <c r="Q16" s="29">
        <f>IF(E16&lt;G16,1,0)+IF(H16&lt;J16,1,0)+IF(K16&lt;M16,1,0)</f>
        <v>0</v>
      </c>
      <c r="R16" s="55">
        <f t="shared" si="4"/>
        <v>1</v>
      </c>
      <c r="S16" s="31">
        <f t="shared" si="5"/>
        <v>0</v>
      </c>
      <c r="T16" s="58"/>
    </row>
    <row r="17" spans="2:20" ht="34.5" customHeight="1" thickBot="1">
      <c r="B17" s="39" t="s">
        <v>10</v>
      </c>
      <c r="C17" s="66" t="str">
        <f>IF(R17&gt;S17,D4,IF(S17&gt;R17,D5,"remíza"))</f>
        <v>SK Brno Slatina "B"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40">
        <f aca="true" t="shared" si="6" ref="N17:S17">SUM(N9:N16)</f>
        <v>355</v>
      </c>
      <c r="O17" s="41">
        <f t="shared" si="6"/>
        <v>194</v>
      </c>
      <c r="P17" s="40">
        <f t="shared" si="6"/>
        <v>16</v>
      </c>
      <c r="Q17" s="42">
        <f t="shared" si="6"/>
        <v>1</v>
      </c>
      <c r="R17" s="40">
        <f t="shared" si="6"/>
        <v>8</v>
      </c>
      <c r="S17" s="41">
        <f t="shared" si="6"/>
        <v>0</v>
      </c>
      <c r="T17" s="86" t="s">
        <v>38</v>
      </c>
    </row>
    <row r="18" spans="2:20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0" ht="12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7" t="s">
        <v>13</v>
      </c>
      <c r="C21" s="59" t="s">
        <v>42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8"/>
      <c r="C22" s="5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 ht="12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sejko</cp:lastModifiedBy>
  <cp:lastPrinted>2011-02-14T21:00:08Z</cp:lastPrinted>
  <dcterms:created xsi:type="dcterms:W3CDTF">1996-11-18T12:18:44Z</dcterms:created>
  <dcterms:modified xsi:type="dcterms:W3CDTF">2023-01-28T15:00:13Z</dcterms:modified>
  <cp:category/>
  <cp:version/>
  <cp:contentType/>
  <cp:contentStatus/>
</cp:coreProperties>
</file>