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ucitel\Desktop\"/>
    </mc:Choice>
  </mc:AlternateContent>
  <xr:revisionPtr revIDLastSave="0" documentId="13_ncr:1_{6ED5B394-6CEC-43FE-B36D-41F238EA904F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vzor" sheetId="1" r:id="rId1"/>
  </sheets>
  <definedNames>
    <definedName name="Excel_BuiltIn_Print_Area" localSheetId="0">vzor!$B$2:$T$26</definedName>
    <definedName name="_xlnm.Print_Area" localSheetId="0">vzor!$B$2:$T$26</definedName>
  </definedNames>
  <calcPr calcId="191029"/>
</workbook>
</file>

<file path=xl/calcChain.xml><?xml version="1.0" encoding="utf-8"?>
<calcChain xmlns="http://schemas.openxmlformats.org/spreadsheetml/2006/main">
  <c r="N9" i="1" l="1"/>
  <c r="N17" i="1" s="1"/>
  <c r="O9" i="1"/>
  <c r="P9" i="1"/>
  <c r="Q9" i="1"/>
  <c r="S9" i="1" s="1"/>
  <c r="S17" i="1" s="1"/>
  <c r="R9" i="1"/>
  <c r="N10" i="1"/>
  <c r="O10" i="1"/>
  <c r="P10" i="1"/>
  <c r="R10" i="1" s="1"/>
  <c r="Q10" i="1"/>
  <c r="S10" i="1"/>
  <c r="N11" i="1"/>
  <c r="O11" i="1"/>
  <c r="P11" i="1"/>
  <c r="Q11" i="1"/>
  <c r="S11" i="1" s="1"/>
  <c r="R11" i="1"/>
  <c r="N12" i="1"/>
  <c r="O12" i="1"/>
  <c r="P12" i="1"/>
  <c r="R12" i="1" s="1"/>
  <c r="Q12" i="1"/>
  <c r="S12" i="1"/>
  <c r="N13" i="1"/>
  <c r="O13" i="1"/>
  <c r="P13" i="1"/>
  <c r="Q13" i="1"/>
  <c r="S13" i="1" s="1"/>
  <c r="R13" i="1"/>
  <c r="N14" i="1"/>
  <c r="O14" i="1"/>
  <c r="P14" i="1"/>
  <c r="R14" i="1" s="1"/>
  <c r="Q14" i="1"/>
  <c r="S14" i="1"/>
  <c r="N15" i="1"/>
  <c r="O15" i="1"/>
  <c r="P15" i="1"/>
  <c r="Q15" i="1"/>
  <c r="S15" i="1" s="1"/>
  <c r="R15" i="1"/>
  <c r="N16" i="1"/>
  <c r="O16" i="1"/>
  <c r="P16" i="1"/>
  <c r="R16" i="1" s="1"/>
  <c r="Q16" i="1"/>
  <c r="S16" i="1"/>
  <c r="O17" i="1"/>
  <c r="P17" i="1"/>
  <c r="Q17" i="1"/>
  <c r="R17" i="1" l="1"/>
  <c r="C17" i="1" s="1"/>
</calcChain>
</file>

<file path=xl/sharedStrings.xml><?xml version="1.0" encoding="utf-8"?>
<sst xmlns="http://schemas.openxmlformats.org/spreadsheetml/2006/main" count="75" uniqueCount="53">
  <si>
    <t>ZÁPIS O UTKÁNÍ SMÍŠENÝCH DRUŽSTEV</t>
  </si>
  <si>
    <t>Název soutěže:</t>
  </si>
  <si>
    <t xml:space="preserve">II. liga </t>
  </si>
  <si>
    <t>Družstvo "A"</t>
  </si>
  <si>
    <t>TJ Start Jihlava „A“</t>
  </si>
  <si>
    <t>Datum:</t>
  </si>
  <si>
    <t>Družstvo "B"</t>
  </si>
  <si>
    <t>BC Premiera Brno „A“</t>
  </si>
  <si>
    <t>Místo:</t>
  </si>
  <si>
    <t>Jihlava</t>
  </si>
  <si>
    <t>Vrchní rozhodčí:</t>
  </si>
  <si>
    <t>Leoš Poříz</t>
  </si>
  <si>
    <t xml:space="preserve">4.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</si>
  <si>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</si>
  <si>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</si>
  <si>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</si>
  <si>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</si>
  <si>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</si>
  <si>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</si>
  <si>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</si>
  <si>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</si>
  <si>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 xml:space="preserve">Poříz Vojtěch </t>
  </si>
  <si>
    <t>Bičan Tomáš</t>
  </si>
  <si>
    <t>:</t>
  </si>
  <si>
    <t>2.dvouhra mužů</t>
  </si>
  <si>
    <t>Grace Yuri</t>
  </si>
  <si>
    <t>Doležel Zdeněk</t>
  </si>
  <si>
    <t>3.dvouhra mužů</t>
  </si>
  <si>
    <t>Kaštan Radovan</t>
  </si>
  <si>
    <t>Španěl Roman</t>
  </si>
  <si>
    <t>dvouhra   žen</t>
  </si>
  <si>
    <t>Chvastková Julie</t>
  </si>
  <si>
    <t>Nečasová Jitka</t>
  </si>
  <si>
    <t>1.čtyřhra mužů</t>
  </si>
  <si>
    <t>Poříz L. - Poříz V.</t>
  </si>
  <si>
    <t>Bičan T. - Španěl R.</t>
  </si>
  <si>
    <t>čtyřhra žen</t>
  </si>
  <si>
    <t>Chvastková J. - Pořízová R.</t>
  </si>
  <si>
    <t>Hromková V. - Nečasová J.</t>
  </si>
  <si>
    <t>2.čtyřhra mužů</t>
  </si>
  <si>
    <t>Neuvirth J. - Kaštan R.</t>
  </si>
  <si>
    <t>Samek J. - Doležel Z.</t>
  </si>
  <si>
    <t>smíšená čtyřhra</t>
  </si>
  <si>
    <t>Pořízová R. - Neuvirth J.</t>
  </si>
  <si>
    <t>Hromková V.- Samek J.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</si>
  <si>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</si>
  <si>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</si>
  <si>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</si>
  <si>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Potvrzujeme, že utkání bylo sehráno podle platných pravidel a soutěžního řádu.</t>
  </si>
  <si>
    <t>Hráčí Poříz L., Chvastková J. na soupisce TJ Start Jihlava „B“, hráči Doležel, Španěl na soupisce Premiera „B“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</si>
  <si>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</si>
  <si>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</si>
  <si>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Poznámky: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</si>
</sst>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20">
    <font>
      <sz val="10"/>
      <name val="Arial CE"/>
      <charset val="238"/>
    </font>
    <font>
      <sz val="6"/>
      <name val="Small Fonts"/>
      <family val="2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10"/>
      <name val="Arial CE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/>
    <xf numFmtId="164" fontId="3" fillId="0" borderId="0" applyFill="0" applyBorder="0" applyProtection="0">
      <alignment horizontal="center"/>
    </xf>
    <xf numFmtId="0" fontId="1" fillId="0" borderId="0">
      <alignment horizontal="center" vertical="center" wrapText="1"/>
    </xf>
    <xf numFmtId="0" fontId="2" fillId="0" borderId="0"/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0" fontId="4" fillId="0" borderId="0">
      <alignment vertical="center"/>
    </xf>
    <xf numFmtId="0" fontId="5" fillId="0" borderId="0">
      <alignment horizontal="center" vertical="center"/>
    </xf>
  </cellStyleXfs>
  <cellXfs count="73">
    <xf numFmtId="0" fontId="0" fillId="0" borderId="0" xfId="0"/>
    <xf numFmtId="0" fontId="6" fillId="0" borderId="0" xfId="0" applyFont="1"/>
    <xf numFmtId="0" fontId="8" fillId="0" borderId="2" xfId="3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11" fillId="0" borderId="6" xfId="1" applyFont="1" applyFill="1" applyBorder="1" applyAlignment="1" applyProtection="1">
      <alignment horizontal="center" vertical="center"/>
    </xf>
    <xf numFmtId="49" fontId="9" fillId="0" borderId="8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11" xfId="3" applyFont="1" applyBorder="1" applyAlignment="1">
      <alignment vertical="center"/>
    </xf>
    <xf numFmtId="0" fontId="12" fillId="0" borderId="12" xfId="8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11" fillId="0" borderId="16" xfId="4" applyFont="1" applyBorder="1">
      <alignment horizontal="center" vertical="center"/>
    </xf>
    <xf numFmtId="0" fontId="11" fillId="0" borderId="17" xfId="4" applyFont="1" applyBorder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1" fillId="0" borderId="21" xfId="4" applyFont="1" applyBorder="1">
      <alignment horizontal="center" vertical="center"/>
    </xf>
    <xf numFmtId="164" fontId="11" fillId="0" borderId="22" xfId="1" applyFont="1" applyFill="1" applyBorder="1" applyProtection="1">
      <alignment horizontal="center"/>
    </xf>
    <xf numFmtId="0" fontId="11" fillId="0" borderId="22" xfId="4" applyFont="1" applyBorder="1">
      <alignment horizontal="center" vertical="center"/>
    </xf>
    <xf numFmtId="0" fontId="9" fillId="0" borderId="23" xfId="0" applyFont="1" applyBorder="1"/>
    <xf numFmtId="0" fontId="9" fillId="0" borderId="22" xfId="0" applyFont="1" applyBorder="1"/>
    <xf numFmtId="0" fontId="9" fillId="0" borderId="24" xfId="0" applyFont="1" applyBorder="1"/>
    <xf numFmtId="0" fontId="12" fillId="0" borderId="25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indent="1"/>
    </xf>
    <xf numFmtId="0" fontId="9" fillId="0" borderId="6" xfId="4" applyFont="1" applyBorder="1" applyAlignment="1">
      <alignment horizontal="left" vertical="center" indent="1"/>
    </xf>
    <xf numFmtId="0" fontId="8" fillId="0" borderId="8" xfId="6" applyFont="1" applyBorder="1">
      <alignment horizontal="center" vertical="center"/>
    </xf>
    <xf numFmtId="0" fontId="8" fillId="0" borderId="26" xfId="6" applyFont="1" applyBorder="1">
      <alignment horizontal="center" vertical="center"/>
    </xf>
    <xf numFmtId="0" fontId="8" fillId="0" borderId="6" xfId="6" applyFont="1" applyBorder="1">
      <alignment horizontal="center" vertical="center"/>
    </xf>
    <xf numFmtId="0" fontId="8" fillId="0" borderId="27" xfId="6" applyNumberFormat="1" applyFont="1" applyBorder="1" applyProtection="1">
      <alignment horizontal="center" vertical="center"/>
      <protection hidden="1"/>
    </xf>
    <xf numFmtId="0" fontId="8" fillId="0" borderId="6" xfId="6" applyNumberFormat="1" applyFont="1" applyBorder="1" applyProtection="1">
      <alignment horizontal="center" vertical="center"/>
      <protection hidden="1"/>
    </xf>
    <xf numFmtId="0" fontId="8" fillId="0" borderId="27" xfId="6" applyNumberFormat="1" applyFont="1" applyBorder="1">
      <alignment horizontal="center" vertical="center"/>
    </xf>
    <xf numFmtId="0" fontId="8" fillId="0" borderId="28" xfId="6" applyNumberFormat="1" applyFont="1" applyBorder="1">
      <alignment horizontal="center" vertical="center"/>
    </xf>
    <xf numFmtId="0" fontId="9" fillId="0" borderId="9" xfId="0" applyFont="1" applyBorder="1" applyAlignment="1">
      <alignment horizontal="left" vertical="center" indent="1"/>
    </xf>
    <xf numFmtId="0" fontId="8" fillId="0" borderId="29" xfId="6" applyNumberFormat="1" applyFont="1" applyBorder="1">
      <alignment horizontal="center" vertical="center"/>
    </xf>
    <xf numFmtId="0" fontId="12" fillId="0" borderId="30" xfId="2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indent="1"/>
    </xf>
    <xf numFmtId="0" fontId="8" fillId="0" borderId="0" xfId="6" applyFont="1" applyBorder="1">
      <alignment horizontal="center" vertical="center"/>
    </xf>
    <xf numFmtId="0" fontId="8" fillId="0" borderId="1" xfId="6" applyFont="1" applyBorder="1">
      <alignment horizontal="center" vertical="center"/>
    </xf>
    <xf numFmtId="0" fontId="8" fillId="0" borderId="31" xfId="6" applyFont="1" applyBorder="1">
      <alignment horizontal="center" vertical="center"/>
    </xf>
    <xf numFmtId="0" fontId="8" fillId="0" borderId="32" xfId="6" applyNumberFormat="1" applyFont="1" applyBorder="1">
      <alignment horizontal="center" vertical="center"/>
    </xf>
    <xf numFmtId="0" fontId="9" fillId="0" borderId="33" xfId="0" applyFont="1" applyBorder="1" applyAlignment="1">
      <alignment horizontal="left" vertical="center" indent="1"/>
    </xf>
    <xf numFmtId="0" fontId="15" fillId="2" borderId="34" xfId="5" applyFont="1" applyFill="1" applyBorder="1">
      <alignment vertical="center"/>
    </xf>
    <xf numFmtId="0" fontId="11" fillId="0" borderId="36" xfId="4" applyNumberFormat="1" applyFont="1" applyBorder="1" applyProtection="1">
      <alignment horizontal="center" vertical="center"/>
      <protection hidden="1"/>
    </xf>
    <xf numFmtId="0" fontId="11" fillId="0" borderId="37" xfId="4" applyNumberFormat="1" applyFont="1" applyBorder="1" applyProtection="1">
      <alignment horizontal="center" vertical="center"/>
      <protection hidden="1"/>
    </xf>
    <xf numFmtId="0" fontId="11" fillId="0" borderId="38" xfId="4" applyNumberFormat="1" applyFont="1" applyBorder="1" applyProtection="1">
      <alignment horizontal="center" vertical="center"/>
      <protection hidden="1"/>
    </xf>
    <xf numFmtId="0" fontId="9" fillId="0" borderId="35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top"/>
    </xf>
    <xf numFmtId="0" fontId="9" fillId="0" borderId="0" xfId="0" applyFont="1"/>
    <xf numFmtId="0" fontId="8" fillId="0" borderId="0" xfId="6" applyFo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9" fillId="0" borderId="0" xfId="3" applyFont="1"/>
    <xf numFmtId="0" fontId="10" fillId="0" borderId="0" xfId="3" applyFont="1"/>
    <xf numFmtId="0" fontId="8" fillId="0" borderId="0" xfId="3" applyFont="1"/>
    <xf numFmtId="0" fontId="14" fillId="0" borderId="0" xfId="3" applyFont="1"/>
    <xf numFmtId="0" fontId="9" fillId="0" borderId="0" xfId="0" applyFont="1" applyBorder="1"/>
    <xf numFmtId="0" fontId="6" fillId="0" borderId="0" xfId="0" applyFont="1" applyBorder="1"/>
    <xf numFmtId="0" fontId="19" fillId="0" borderId="0" xfId="0" applyFont="1"/>
    <xf numFmtId="0" fontId="19" fillId="0" borderId="0" xfId="3" applyFont="1"/>
    <xf numFmtId="0" fontId="7" fillId="2" borderId="35" xfId="0" applyNumberFormat="1" applyFont="1" applyFill="1" applyBorder="1" applyAlignment="1">
      <alignment horizontal="left" vertical="center"/>
    </xf>
    <xf numFmtId="0" fontId="13" fillId="0" borderId="13" xfId="8" applyFont="1" applyBorder="1" applyAlignment="1">
      <alignment horizontal="left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7" xfId="8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</cellXfs>
  <cellStyles count="9">
    <cellStyle name="Malé písmo" xfId="2" xr:uid="{00000000-0005-0000-0000-000000000000}"/>
    <cellStyle name="Měna" xfId="1" builtinId="4"/>
    <cellStyle name="Normální" xfId="0" builtinId="0"/>
    <cellStyle name="Roman EE 12 Normál" xfId="3" xr:uid="{00000000-0005-0000-0000-000003000000}"/>
    <cellStyle name="Universe EE 12 bcentr" xfId="4" xr:uid="{00000000-0005-0000-0000-000004000000}"/>
    <cellStyle name="Universe EE 12 bold" xfId="5" xr:uid="{00000000-0005-0000-0000-000005000000}"/>
    <cellStyle name="Universe EE 12 centr." xfId="6" xr:uid="{00000000-0005-0000-0000-000006000000}"/>
    <cellStyle name="Universe EE 12 norm." xfId="7" xr:uid="{00000000-0005-0000-0000-000007000000}"/>
    <cellStyle name="Universe EE 9 centr.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9"/>
  <sheetViews>
    <sheetView tabSelected="1" topLeftCell="A7" zoomScale="90" zoomScaleNormal="90" workbookViewId="0">
      <selection activeCell="C22" sqref="C22"/>
    </sheetView>
  </sheetViews>
  <sheetFormatPr defaultColWidth="9.109375" defaultRowHeight="13.2"/>
  <cols>
    <col min="1" max="1" width="1.44140625" style="1" customWidth="1"/>
    <col min="2" max="2" width="10.6640625" style="1" customWidth="1"/>
    <col min="3" max="4" width="32.6640625" style="1" customWidth="1"/>
    <col min="5" max="5" width="3.6640625" style="1" customWidth="1"/>
    <col min="6" max="6" width="0.88671875" style="1" customWidth="1"/>
    <col min="7" max="8" width="3.6640625" style="1" customWidth="1"/>
    <col min="9" max="9" width="0.88671875" style="1" customWidth="1"/>
    <col min="10" max="11" width="3.6640625" style="1" customWidth="1"/>
    <col min="12" max="12" width="0.88671875" style="1" customWidth="1"/>
    <col min="13" max="13" width="3.6640625" style="1" customWidth="1"/>
    <col min="14" max="19" width="5.6640625" style="1" customWidth="1"/>
    <col min="20" max="20" width="15" style="1" customWidth="1"/>
    <col min="21" max="21" width="2.21875" style="1" customWidth="1"/>
    <col min="22" max="16384" width="9.109375" style="1"/>
  </cols>
  <sheetData>
    <row r="1" spans="2:20" ht="8.25" customHeight="1"/>
    <row r="2" spans="2:20" ht="24.6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20.100000000000001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20.100000000000001" customHeight="1">
      <c r="B4" s="4" t="s">
        <v>3</v>
      </c>
      <c r="C4" s="5"/>
      <c r="D4" s="69" t="s">
        <v>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44955</v>
      </c>
    </row>
    <row r="5" spans="2:20" ht="20.100000000000001" customHeight="1">
      <c r="B5" s="4" t="s">
        <v>6</v>
      </c>
      <c r="C5" s="8"/>
      <c r="D5" s="71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20.100000000000001" customHeight="1">
      <c r="B6" s="11" t="s">
        <v>10</v>
      </c>
      <c r="C6" s="12"/>
      <c r="D6" s="63" t="s">
        <v>11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13"/>
      <c r="R6" s="14"/>
      <c r="S6" s="15"/>
      <c r="T6" s="16" t="s">
        <v>12</v>
      </c>
    </row>
    <row r="7" spans="2:20" ht="24.9" customHeight="1">
      <c r="B7" s="17"/>
      <c r="C7" s="18" t="s">
        <v>13</v>
      </c>
      <c r="D7" s="18" t="s">
        <v>14</v>
      </c>
      <c r="E7" s="64" t="s">
        <v>15</v>
      </c>
      <c r="F7" s="64"/>
      <c r="G7" s="64"/>
      <c r="H7" s="64"/>
      <c r="I7" s="64"/>
      <c r="J7" s="64"/>
      <c r="K7" s="64"/>
      <c r="L7" s="64"/>
      <c r="M7" s="64"/>
      <c r="N7" s="65" t="s">
        <v>16</v>
      </c>
      <c r="O7" s="65"/>
      <c r="P7" s="65" t="s">
        <v>17</v>
      </c>
      <c r="Q7" s="65"/>
      <c r="R7" s="65" t="s">
        <v>18</v>
      </c>
      <c r="S7" s="65"/>
      <c r="T7" s="19" t="s">
        <v>19</v>
      </c>
    </row>
    <row r="8" spans="2:20" ht="9.9" customHeight="1">
      <c r="B8" s="20"/>
      <c r="C8" s="21"/>
      <c r="D8" s="22"/>
      <c r="E8" s="66">
        <v>1</v>
      </c>
      <c r="F8" s="66"/>
      <c r="G8" s="66"/>
      <c r="H8" s="66">
        <v>2</v>
      </c>
      <c r="I8" s="66"/>
      <c r="J8" s="66"/>
      <c r="K8" s="66">
        <v>3</v>
      </c>
      <c r="L8" s="66"/>
      <c r="M8" s="66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21</v>
      </c>
      <c r="D9" s="28" t="s">
        <v>22</v>
      </c>
      <c r="E9" s="29">
        <v>21</v>
      </c>
      <c r="F9" s="30" t="s">
        <v>23</v>
      </c>
      <c r="G9" s="31">
        <v>7</v>
      </c>
      <c r="H9" s="29">
        <v>21</v>
      </c>
      <c r="I9" s="30" t="s">
        <v>23</v>
      </c>
      <c r="J9" s="31">
        <v>13</v>
      </c>
      <c r="K9" s="29"/>
      <c r="L9" s="30" t="s">
        <v>23</v>
      </c>
      <c r="M9" s="31"/>
      <c r="N9" s="32">
        <f t="shared" ref="N9:N16" si="0">E9+H9+K9</f>
        <v>42</v>
      </c>
      <c r="O9" s="33">
        <f t="shared" ref="O9:O16" si="1">G9+J9+M9</f>
        <v>20</v>
      </c>
      <c r="P9" s="34">
        <f t="shared" ref="P9:P16" si="2">IF(E9&gt;G9,1,0)+IF(H9&gt;J9,1,0)+IF(K9&gt;M9,1,0)</f>
        <v>2</v>
      </c>
      <c r="Q9" s="29">
        <f t="shared" ref="Q9:Q16" si="3">IF(E9&lt;G9,1,0)+IF(H9&lt;J9,1,0)+IF(K9&lt;M9,1,0)</f>
        <v>0</v>
      </c>
      <c r="R9" s="35">
        <f t="shared" ref="R9:R16" si="4">IF(P9=2,1,0)</f>
        <v>1</v>
      </c>
      <c r="S9" s="31">
        <f t="shared" ref="S9:S16" si="5">IF(Q9=2,1,0)</f>
        <v>0</v>
      </c>
      <c r="T9" s="36"/>
    </row>
    <row r="10" spans="2:20" ht="30" customHeight="1">
      <c r="B10" s="26" t="s">
        <v>24</v>
      </c>
      <c r="C10" s="27" t="s">
        <v>25</v>
      </c>
      <c r="D10" s="27" t="s">
        <v>26</v>
      </c>
      <c r="E10" s="29">
        <v>21</v>
      </c>
      <c r="F10" s="29" t="s">
        <v>23</v>
      </c>
      <c r="G10" s="31">
        <v>16</v>
      </c>
      <c r="H10" s="29">
        <v>21</v>
      </c>
      <c r="I10" s="29" t="s">
        <v>23</v>
      </c>
      <c r="J10" s="31">
        <v>16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32</v>
      </c>
      <c r="P10" s="34">
        <f t="shared" si="2"/>
        <v>2</v>
      </c>
      <c r="Q10" s="29">
        <f t="shared" si="3"/>
        <v>0</v>
      </c>
      <c r="R10" s="37">
        <f t="shared" si="4"/>
        <v>1</v>
      </c>
      <c r="S10" s="31">
        <f t="shared" si="5"/>
        <v>0</v>
      </c>
      <c r="T10" s="36"/>
    </row>
    <row r="11" spans="2:20" ht="30" customHeight="1">
      <c r="B11" s="26" t="s">
        <v>27</v>
      </c>
      <c r="C11" s="27" t="s">
        <v>28</v>
      </c>
      <c r="D11" s="27" t="s">
        <v>29</v>
      </c>
      <c r="E11" s="29">
        <v>4</v>
      </c>
      <c r="F11" s="29" t="s">
        <v>23</v>
      </c>
      <c r="G11" s="31">
        <v>21</v>
      </c>
      <c r="H11" s="29">
        <v>6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10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37">
        <f t="shared" si="4"/>
        <v>0</v>
      </c>
      <c r="S11" s="31">
        <f t="shared" si="5"/>
        <v>1</v>
      </c>
      <c r="T11" s="36"/>
    </row>
    <row r="12" spans="2:20" ht="30" customHeight="1">
      <c r="B12" s="26" t="s">
        <v>30</v>
      </c>
      <c r="C12" s="27" t="s">
        <v>31</v>
      </c>
      <c r="D12" s="27" t="s">
        <v>32</v>
      </c>
      <c r="E12" s="29">
        <v>22</v>
      </c>
      <c r="F12" s="29" t="s">
        <v>23</v>
      </c>
      <c r="G12" s="31">
        <v>20</v>
      </c>
      <c r="H12" s="29">
        <v>18</v>
      </c>
      <c r="I12" s="29" t="s">
        <v>23</v>
      </c>
      <c r="J12" s="31">
        <v>21</v>
      </c>
      <c r="K12" s="29">
        <v>19</v>
      </c>
      <c r="L12" s="29" t="s">
        <v>23</v>
      </c>
      <c r="M12" s="31">
        <v>21</v>
      </c>
      <c r="N12" s="32">
        <f t="shared" si="0"/>
        <v>59</v>
      </c>
      <c r="O12" s="33">
        <f t="shared" si="1"/>
        <v>62</v>
      </c>
      <c r="P12" s="34">
        <f t="shared" si="2"/>
        <v>1</v>
      </c>
      <c r="Q12" s="29">
        <f t="shared" si="3"/>
        <v>2</v>
      </c>
      <c r="R12" s="37">
        <f t="shared" si="4"/>
        <v>0</v>
      </c>
      <c r="S12" s="31">
        <f t="shared" si="5"/>
        <v>1</v>
      </c>
      <c r="T12" s="36"/>
    </row>
    <row r="13" spans="2:20" ht="30" customHeight="1">
      <c r="B13" s="26" t="s">
        <v>33</v>
      </c>
      <c r="C13" s="27" t="s">
        <v>34</v>
      </c>
      <c r="D13" s="27" t="s">
        <v>35</v>
      </c>
      <c r="E13" s="29">
        <v>21</v>
      </c>
      <c r="F13" s="29" t="s">
        <v>23</v>
      </c>
      <c r="G13" s="31">
        <v>14</v>
      </c>
      <c r="H13" s="29">
        <v>21</v>
      </c>
      <c r="I13" s="29" t="s">
        <v>23</v>
      </c>
      <c r="J13" s="31">
        <v>13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27</v>
      </c>
      <c r="P13" s="34">
        <f t="shared" si="2"/>
        <v>2</v>
      </c>
      <c r="Q13" s="29">
        <f t="shared" si="3"/>
        <v>0</v>
      </c>
      <c r="R13" s="37">
        <f t="shared" si="4"/>
        <v>1</v>
      </c>
      <c r="S13" s="31">
        <f t="shared" si="5"/>
        <v>0</v>
      </c>
      <c r="T13" s="36"/>
    </row>
    <row r="14" spans="2:20" ht="30" customHeight="1">
      <c r="B14" s="26" t="s">
        <v>36</v>
      </c>
      <c r="C14" s="27" t="s">
        <v>37</v>
      </c>
      <c r="D14" s="27" t="s">
        <v>38</v>
      </c>
      <c r="E14" s="29">
        <v>21</v>
      </c>
      <c r="F14" s="29" t="s">
        <v>23</v>
      </c>
      <c r="G14" s="31">
        <v>14</v>
      </c>
      <c r="H14" s="29">
        <v>21</v>
      </c>
      <c r="I14" s="29" t="s">
        <v>23</v>
      </c>
      <c r="J14" s="31">
        <v>9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23</v>
      </c>
      <c r="P14" s="34">
        <f t="shared" si="2"/>
        <v>2</v>
      </c>
      <c r="Q14" s="29">
        <f t="shared" si="3"/>
        <v>0</v>
      </c>
      <c r="R14" s="37">
        <f t="shared" si="4"/>
        <v>1</v>
      </c>
      <c r="S14" s="31">
        <f t="shared" si="5"/>
        <v>0</v>
      </c>
      <c r="T14" s="36"/>
    </row>
    <row r="15" spans="2:20" ht="30" customHeight="1">
      <c r="B15" s="26" t="s">
        <v>39</v>
      </c>
      <c r="C15" s="27" t="s">
        <v>40</v>
      </c>
      <c r="D15" s="27" t="s">
        <v>41</v>
      </c>
      <c r="E15" s="29">
        <v>16</v>
      </c>
      <c r="F15" s="29" t="s">
        <v>23</v>
      </c>
      <c r="G15" s="31">
        <v>21</v>
      </c>
      <c r="H15" s="29">
        <v>21</v>
      </c>
      <c r="I15" s="29" t="s">
        <v>23</v>
      </c>
      <c r="J15" s="31">
        <v>17</v>
      </c>
      <c r="K15" s="29">
        <v>21</v>
      </c>
      <c r="L15" s="29" t="s">
        <v>23</v>
      </c>
      <c r="M15" s="31">
        <v>16</v>
      </c>
      <c r="N15" s="32">
        <f t="shared" si="0"/>
        <v>58</v>
      </c>
      <c r="O15" s="33">
        <f t="shared" si="1"/>
        <v>54</v>
      </c>
      <c r="P15" s="34">
        <f t="shared" si="2"/>
        <v>2</v>
      </c>
      <c r="Q15" s="29">
        <f t="shared" si="3"/>
        <v>1</v>
      </c>
      <c r="R15" s="37">
        <f t="shared" si="4"/>
        <v>1</v>
      </c>
      <c r="S15" s="31">
        <f t="shared" si="5"/>
        <v>0</v>
      </c>
      <c r="T15" s="36"/>
    </row>
    <row r="16" spans="2:20" ht="30" customHeight="1">
      <c r="B16" s="38" t="s">
        <v>42</v>
      </c>
      <c r="C16" s="39" t="s">
        <v>43</v>
      </c>
      <c r="D16" s="39" t="s">
        <v>44</v>
      </c>
      <c r="E16" s="40">
        <v>20</v>
      </c>
      <c r="F16" s="41" t="s">
        <v>23</v>
      </c>
      <c r="G16" s="42">
        <v>22</v>
      </c>
      <c r="H16" s="40">
        <v>13</v>
      </c>
      <c r="I16" s="41" t="s">
        <v>23</v>
      </c>
      <c r="J16" s="42">
        <v>21</v>
      </c>
      <c r="K16" s="40"/>
      <c r="L16" s="41"/>
      <c r="M16" s="42"/>
      <c r="N16" s="32">
        <f t="shared" si="0"/>
        <v>33</v>
      </c>
      <c r="O16" s="33">
        <f t="shared" si="1"/>
        <v>43</v>
      </c>
      <c r="P16" s="34">
        <f t="shared" si="2"/>
        <v>0</v>
      </c>
      <c r="Q16" s="29">
        <f t="shared" si="3"/>
        <v>2</v>
      </c>
      <c r="R16" s="43">
        <f t="shared" si="4"/>
        <v>0</v>
      </c>
      <c r="S16" s="31">
        <f t="shared" si="5"/>
        <v>1</v>
      </c>
      <c r="T16" s="44"/>
    </row>
    <row r="17" spans="2:21" ht="35.1" customHeight="1">
      <c r="B17" s="45" t="s">
        <v>45</v>
      </c>
      <c r="C17" s="62" t="str">
        <f>IF(R17&gt;S17,D4,IF(S17&gt;R17,D5,"remíza"))</f>
        <v>TJ Start Jihlava „A“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46">
        <f t="shared" ref="N17:S17" si="6">SUM(N9:N16)</f>
        <v>328</v>
      </c>
      <c r="O17" s="47">
        <f t="shared" si="6"/>
        <v>303</v>
      </c>
      <c r="P17" s="46">
        <f t="shared" si="6"/>
        <v>11</v>
      </c>
      <c r="Q17" s="48">
        <f t="shared" si="6"/>
        <v>7</v>
      </c>
      <c r="R17" s="46">
        <f t="shared" si="6"/>
        <v>5</v>
      </c>
      <c r="S17" s="47">
        <f t="shared" si="6"/>
        <v>3</v>
      </c>
      <c r="T17" s="49"/>
    </row>
    <row r="18" spans="2:21" ht="15">
      <c r="B18" s="50" t="s">
        <v>46</v>
      </c>
      <c r="C18" s="51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 t="s">
        <v>47</v>
      </c>
    </row>
    <row r="19" spans="2:21"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1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1" ht="20.100000000000001" customHeight="1">
      <c r="B21" s="55" t="s">
        <v>52</v>
      </c>
      <c r="C21" s="51" t="s">
        <v>49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1" ht="20.100000000000001" customHeight="1">
      <c r="B22" s="56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1">
      <c r="B24" s="57" t="s">
        <v>50</v>
      </c>
      <c r="C24" s="51"/>
      <c r="D24" s="58"/>
      <c r="E24" s="57" t="s">
        <v>51</v>
      </c>
      <c r="F24" s="57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2:21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>
      <c r="B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>
      <c r="B28" s="61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2:21">
      <c r="B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</sheetData>
  <sheetProtection selectLockedCells="1" selectUnlockedCells="1"/>
  <mergeCells count="15"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  <mergeCell ref="C17:M17"/>
    <mergeCell ref="D6:P6"/>
    <mergeCell ref="E7:M7"/>
    <mergeCell ref="N7:O7"/>
    <mergeCell ref="P7:Q7"/>
  </mergeCells>
  <printOptions horizontalCentered="1"/>
  <pageMargins left="0" right="0" top="0.6694444444444444" bottom="0.39374999999999999" header="0.51180555555555551" footer="0.39374999999999999"/>
  <pageSetup paperSize="9" firstPageNumber="0" orientation="landscape" horizontalDpi="300" verticalDpi="300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vzor</vt:lpstr>
      <vt:lpstr>vzor!Excel_BuiltIn_Print_Area</vt:lpstr>
      <vt:lpstr>vzor!Oblast_tisku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dcterms:created xsi:type="dcterms:W3CDTF">2023-01-30T20:39:19Z</dcterms:created>
  <dcterms:modified xsi:type="dcterms:W3CDTF">2023-01-30T20:51:48Z</dcterms:modified>
</cp:coreProperties>
</file>