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9380" windowHeight="4710" activeTab="0"/>
  </bookViews>
  <sheets>
    <sheet name="vzor" sheetId="1" r:id="rId1"/>
  </sheets>
  <definedNames>
    <definedName name="_xlnm.Print_Area" localSheetId="0">'vzor'!$B$2:$T$26</definedName>
  </definedNames>
  <calcPr fullCalcOnLoad="1"/>
</workbook>
</file>

<file path=xl/sharedStrings.xml><?xml version="1.0" encoding="utf-8"?>
<sst xmlns="http://schemas.openxmlformats.org/spreadsheetml/2006/main" count="75" uniqueCount="52">
  <si>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</si>
  <si>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</si>
  <si>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</si>
  <si>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</si>
  <si>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</si>
  <si>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</si>
  <si>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</si>
  <si>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</si>
  <si>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</si>
  <si>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</si>
  <si>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</si>
  <si>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</si>
  <si>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</si>
  <si>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</si>
  <si>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</si>
  <si>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</si>
  <si>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</si>
  <si>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</si>
  <si>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</si>
  <si>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</si>
  <si>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</si>
  <si>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</si>
  <si>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</si>
  <si>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</si>
  <si>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</si>
  <si>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</si>
  <si>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</si>
  <si>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</si>
  <si>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</si>
  <si>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</si>
  <si>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</si>
  <si>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3.liga smíšených družstev dospělých v badmintonu</t>
  </si>
  <si>
    <t xml:space="preserve">3. kolo v turnaji </t>
  </si>
  <si>
    <t>Brno -Horní</t>
  </si>
  <si>
    <t xml:space="preserve">SKP Kometa Brno </t>
  </si>
  <si>
    <t>RS badminton „B“ – Badminton Sharks „A“</t>
  </si>
  <si>
    <t>Konig M.</t>
  </si>
  <si>
    <t xml:space="preserve">Konig J. </t>
  </si>
  <si>
    <t>Mikšátková B.</t>
  </si>
  <si>
    <t>Mikšátková B. - Korábková B.</t>
  </si>
  <si>
    <t>Šístek</t>
  </si>
  <si>
    <t>Voves</t>
  </si>
  <si>
    <t>Davidová</t>
  </si>
  <si>
    <t xml:space="preserve"> Davidová - Otisková</t>
  </si>
  <si>
    <t>Otisková - Šístek</t>
  </si>
  <si>
    <t xml:space="preserve">Plošek </t>
  </si>
  <si>
    <t>Konig M. - Konig J.</t>
  </si>
  <si>
    <t>Sáňka - Plošek</t>
  </si>
  <si>
    <t>Sáňka - Korábová</t>
  </si>
  <si>
    <t>Uher</t>
  </si>
  <si>
    <t>Voves - Marinov</t>
  </si>
  <si>
    <t>Fuleky - Uher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</si>
</sst>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4" fillId="0" borderId="0">
      <alignment/>
      <protection/>
    </xf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1" applyFont="1" applyBorder="1" applyAlignment="1">
      <alignment vertical="center"/>
      <protection/>
    </xf>
    <xf numFmtId="44" fontId="16" fillId="0" borderId="13" xfId="39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1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18" xfId="55" applyFont="1" applyBorder="1">
      <alignment horizontal="center" vertical="center"/>
      <protection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44" fontId="16" fillId="0" borderId="21" xfId="39" applyFont="1" applyBorder="1">
      <alignment horizontal="center"/>
    </xf>
    <xf numFmtId="0" fontId="16" fillId="0" borderId="21" xfId="55" applyFont="1" applyBorder="1">
      <alignment horizontal="center" vertical="center"/>
      <protection/>
    </xf>
    <xf numFmtId="0" fontId="18" fillId="0" borderId="21" xfId="38" applyFont="1" applyBorder="1" applyAlignment="1">
      <alignment horizontal="centerContinuous" vertical="center"/>
      <protection/>
    </xf>
    <xf numFmtId="0" fontId="18" fillId="0" borderId="22" xfId="38" applyFont="1" applyBorder="1" applyAlignment="1">
      <alignment horizontal="centerContinuous" vertical="center"/>
      <protection/>
    </xf>
    <xf numFmtId="0" fontId="18" fillId="0" borderId="23" xfId="38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5" xfId="38" applyFont="1" applyBorder="1" applyAlignment="1">
      <alignment horizontal="center" vertical="center" wrapText="1"/>
      <protection/>
    </xf>
    <xf numFmtId="0" fontId="14" fillId="0" borderId="14" xfId="57" applyFont="1" applyBorder="1">
      <alignment horizontal="center" vertical="center"/>
      <protection/>
    </xf>
    <xf numFmtId="0" fontId="14" fillId="0" borderId="26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7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7" xfId="57" applyFont="1" applyBorder="1">
      <alignment horizontal="center" vertical="center"/>
      <protection/>
    </xf>
    <xf numFmtId="0" fontId="17" fillId="0" borderId="28" xfId="38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29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9" fillId="2" borderId="31" xfId="56" applyFont="1" applyFill="1" applyBorder="1">
      <alignment vertical="center"/>
      <protection/>
    </xf>
    <xf numFmtId="0" fontId="16" fillId="0" borderId="32" xfId="55" applyFont="1" applyBorder="1" applyProtection="1">
      <alignment horizontal="center" vertical="center"/>
      <protection hidden="1"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8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29" xfId="0" applyFont="1" applyBorder="1" applyAlignment="1">
      <alignment horizontal="right" vertical="center"/>
    </xf>
    <xf numFmtId="0" fontId="14" fillId="0" borderId="35" xfId="57" applyFont="1" applyBorder="1">
      <alignment horizontal="center" vertical="center"/>
      <protection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7" fillId="0" borderId="38" xfId="38" applyFont="1" applyBorder="1" applyAlignment="1">
      <alignment horizontal="center" vertical="center"/>
      <protection/>
    </xf>
    <xf numFmtId="0" fontId="10" fillId="0" borderId="39" xfId="0" applyFont="1" applyBorder="1" applyAlignment="1">
      <alignment horizontal="left" vertical="center" indent="1"/>
    </xf>
    <xf numFmtId="0" fontId="10" fillId="0" borderId="40" xfId="0" applyFont="1" applyBorder="1" applyAlignment="1">
      <alignment horizontal="left" vertical="center" indent="1"/>
    </xf>
    <xf numFmtId="0" fontId="10" fillId="0" borderId="41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14" fontId="10" fillId="0" borderId="39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13" xfId="0" applyFont="1" applyBorder="1" applyAlignment="1">
      <alignment horizontal="left" vertical="center" indent="1"/>
    </xf>
    <xf numFmtId="0" fontId="10" fillId="0" borderId="30" xfId="0" applyFont="1" applyBorder="1" applyAlignment="1">
      <alignment horizontal="left" vertical="center" indent="1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3" fillId="0" borderId="29" xfId="56" applyFont="1" applyBorder="1" applyAlignment="1">
      <alignment horizontal="center" vertical="center"/>
      <protection/>
    </xf>
    <xf numFmtId="0" fontId="17" fillId="0" borderId="47" xfId="38" applyFont="1" applyBorder="1" applyAlignment="1">
      <alignment horizontal="center" vertical="center"/>
      <protection/>
    </xf>
    <xf numFmtId="0" fontId="17" fillId="0" borderId="48" xfId="38" applyFont="1" applyBorder="1" applyAlignment="1">
      <alignment horizontal="center" vertical="center"/>
      <protection/>
    </xf>
    <xf numFmtId="0" fontId="17" fillId="0" borderId="49" xfId="38" applyFont="1" applyBorder="1" applyAlignment="1">
      <alignment horizontal="center" vertical="center"/>
      <protection/>
    </xf>
    <xf numFmtId="0" fontId="17" fillId="0" borderId="50" xfId="38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13" fillId="2" borderId="51" xfId="0" applyFont="1" applyFill="1" applyBorder="1" applyAlignment="1">
      <alignment horizontal="left" vertical="center"/>
    </xf>
    <xf numFmtId="0" fontId="13" fillId="2" borderId="41" xfId="0" applyFont="1" applyFill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53" xfId="0" applyFont="1" applyBorder="1" applyAlignment="1">
      <alignment horizontal="left" vertical="center"/>
    </xf>
    <xf numFmtId="0" fontId="14" fillId="0" borderId="43" xfId="59" applyFont="1" applyBorder="1" applyAlignment="1">
      <alignment horizontal="left" vertical="center"/>
      <protection/>
    </xf>
    <xf numFmtId="0" fontId="14" fillId="0" borderId="26" xfId="59" applyFont="1" applyBorder="1" applyAlignment="1">
      <alignment horizontal="left" vertical="center"/>
      <protection/>
    </xf>
    <xf numFmtId="0" fontId="14" fillId="0" borderId="44" xfId="59" applyFont="1" applyBorder="1" applyAlignment="1">
      <alignment horizontal="left" vertical="center"/>
      <protection/>
    </xf>
    <xf numFmtId="0" fontId="23" fillId="0" borderId="54" xfId="59" applyFont="1" applyBorder="1" applyAlignment="1">
      <alignment horizontal="left" vertical="center"/>
      <protection/>
    </xf>
    <xf numFmtId="0" fontId="23" fillId="0" borderId="55" xfId="59" applyFont="1" applyBorder="1" applyAlignment="1">
      <alignment horizontal="left" vertical="center"/>
      <protection/>
    </xf>
    <xf numFmtId="0" fontId="23" fillId="0" borderId="56" xfId="59" applyFont="1" applyBorder="1" applyAlignment="1">
      <alignment horizontal="left" vertical="center"/>
      <protection/>
    </xf>
    <xf numFmtId="0" fontId="14" fillId="0" borderId="45" xfId="0" applyFont="1" applyBorder="1" applyAlignment="1">
      <alignment horizontal="left" vertical="center"/>
    </xf>
    <xf numFmtId="0" fontId="14" fillId="0" borderId="57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10" fillId="33" borderId="13" xfId="0" applyFont="1" applyFill="1" applyBorder="1" applyAlignment="1">
      <alignment horizontal="left" vertical="center" indent="1"/>
    </xf>
  </cellXfs>
  <cellStyles count="5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Roman EE 12 Normál" xfId="51"/>
    <cellStyle name="Správně" xfId="52"/>
    <cellStyle name="Špat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="90" zoomScaleNormal="90" zoomScalePageLayoutView="0" workbookViewId="0" topLeftCell="A7">
      <selection activeCell="M13" sqref="M13"/>
    </sheetView>
  </sheetViews>
  <sheetFormatPr defaultColWidth="9.125" defaultRowHeight="12.75"/>
  <cols>
    <col min="1" max="1" width="1.492187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5.5" thickBot="1"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2:20" ht="19.5" customHeight="1" thickBot="1">
      <c r="B3" s="5" t="s">
        <v>1</v>
      </c>
      <c r="C3" s="6"/>
      <c r="D3" s="78" t="s">
        <v>31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80"/>
    </row>
    <row r="4" spans="2:20" ht="19.5" customHeight="1" thickTop="1">
      <c r="B4" s="7" t="s">
        <v>3</v>
      </c>
      <c r="C4" s="8"/>
      <c r="D4" s="81" t="s">
        <v>34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3"/>
      <c r="Q4" s="66" t="s">
        <v>16</v>
      </c>
      <c r="R4" s="67"/>
      <c r="S4" s="10"/>
      <c r="T4" s="60">
        <v>44891</v>
      </c>
    </row>
    <row r="5" spans="2:20" ht="19.5" customHeight="1">
      <c r="B5" s="7" t="s">
        <v>4</v>
      </c>
      <c r="C5" s="11"/>
      <c r="D5" s="87" t="s">
        <v>35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9"/>
      <c r="Q5" s="68" t="s">
        <v>2</v>
      </c>
      <c r="R5" s="69"/>
      <c r="S5" s="9"/>
      <c r="T5" s="61" t="s">
        <v>33</v>
      </c>
    </row>
    <row r="6" spans="2:20" ht="19.5" customHeight="1" thickBot="1">
      <c r="B6" s="12" t="s">
        <v>5</v>
      </c>
      <c r="C6" s="13"/>
      <c r="D6" s="84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6"/>
      <c r="Q6" s="14"/>
      <c r="R6" s="15"/>
      <c r="S6" s="51"/>
      <c r="T6" s="62" t="s">
        <v>32</v>
      </c>
    </row>
    <row r="7" spans="2:20" ht="24.75" customHeight="1">
      <c r="B7" s="16"/>
      <c r="C7" s="17" t="s">
        <v>6</v>
      </c>
      <c r="D7" s="17" t="s">
        <v>7</v>
      </c>
      <c r="E7" s="71" t="s">
        <v>8</v>
      </c>
      <c r="F7" s="72"/>
      <c r="G7" s="72"/>
      <c r="H7" s="72"/>
      <c r="I7" s="72"/>
      <c r="J7" s="72"/>
      <c r="K7" s="72"/>
      <c r="L7" s="72"/>
      <c r="M7" s="73"/>
      <c r="N7" s="74" t="s">
        <v>17</v>
      </c>
      <c r="O7" s="75"/>
      <c r="P7" s="74" t="s">
        <v>18</v>
      </c>
      <c r="Q7" s="75"/>
      <c r="R7" s="74" t="s">
        <v>19</v>
      </c>
      <c r="S7" s="75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20</v>
      </c>
      <c r="C9" s="63" t="s">
        <v>36</v>
      </c>
      <c r="D9" s="90" t="s">
        <v>40</v>
      </c>
      <c r="E9" s="28">
        <v>17</v>
      </c>
      <c r="F9" s="29" t="s">
        <v>27</v>
      </c>
      <c r="G9" s="30">
        <v>21</v>
      </c>
      <c r="H9" s="28">
        <v>19</v>
      </c>
      <c r="I9" s="29" t="s">
        <v>27</v>
      </c>
      <c r="J9" s="30">
        <v>21</v>
      </c>
      <c r="K9" s="28"/>
      <c r="L9" s="29" t="s">
        <v>27</v>
      </c>
      <c r="M9" s="30"/>
      <c r="N9" s="31">
        <f aca="true" t="shared" si="0" ref="N9:N16">E9+H9+K9</f>
        <v>36</v>
      </c>
      <c r="O9" s="32">
        <f aca="true" t="shared" si="1" ref="O9:O16">G9+J9+M9</f>
        <v>42</v>
      </c>
      <c r="P9" s="33">
        <f aca="true" t="shared" si="2" ref="P9:P16">IF(E9&gt;G9,1,0)+IF(H9&gt;J9,1,0)+IF(K9&gt;M9,1,0)</f>
        <v>0</v>
      </c>
      <c r="Q9" s="28">
        <f aca="true" t="shared" si="3" ref="Q9:Q16">IF(E9&lt;G9,1,0)+IF(H9&lt;J9,1,0)+IF(K9&lt;M9,1,0)</f>
        <v>2</v>
      </c>
      <c r="R9" s="52">
        <f>IF(P9=2,1,0)</f>
        <v>0</v>
      </c>
      <c r="S9" s="30">
        <f>IF(Q9=2,1,0)</f>
        <v>1</v>
      </c>
      <c r="T9" s="56"/>
    </row>
    <row r="10" spans="2:20" ht="30" customHeight="1">
      <c r="B10" s="27" t="s">
        <v>21</v>
      </c>
      <c r="C10" s="64" t="s">
        <v>37</v>
      </c>
      <c r="D10" s="90" t="s">
        <v>41</v>
      </c>
      <c r="E10" s="28">
        <v>18</v>
      </c>
      <c r="F10" s="28" t="s">
        <v>27</v>
      </c>
      <c r="G10" s="30">
        <v>21</v>
      </c>
      <c r="H10" s="28">
        <v>7</v>
      </c>
      <c r="I10" s="28" t="s">
        <v>27</v>
      </c>
      <c r="J10" s="30">
        <v>21</v>
      </c>
      <c r="K10" s="28"/>
      <c r="L10" s="28" t="s">
        <v>27</v>
      </c>
      <c r="M10" s="30"/>
      <c r="N10" s="31">
        <f t="shared" si="0"/>
        <v>25</v>
      </c>
      <c r="O10" s="32">
        <f t="shared" si="1"/>
        <v>42</v>
      </c>
      <c r="P10" s="33">
        <f t="shared" si="2"/>
        <v>0</v>
      </c>
      <c r="Q10" s="28">
        <f t="shared" si="3"/>
        <v>2</v>
      </c>
      <c r="R10" s="53">
        <f aca="true" t="shared" si="4" ref="R10:S16">IF(P10=2,1,0)</f>
        <v>0</v>
      </c>
      <c r="S10" s="30">
        <f t="shared" si="4"/>
        <v>1</v>
      </c>
      <c r="T10" s="56"/>
    </row>
    <row r="11" spans="2:20" ht="30" customHeight="1">
      <c r="B11" s="27" t="s">
        <v>22</v>
      </c>
      <c r="C11" s="64" t="s">
        <v>45</v>
      </c>
      <c r="D11" s="64" t="s">
        <v>49</v>
      </c>
      <c r="E11" s="28">
        <v>19</v>
      </c>
      <c r="F11" s="28" t="s">
        <v>27</v>
      </c>
      <c r="G11" s="30">
        <v>21</v>
      </c>
      <c r="H11" s="28">
        <v>21</v>
      </c>
      <c r="I11" s="28" t="s">
        <v>27</v>
      </c>
      <c r="J11" s="30">
        <v>17</v>
      </c>
      <c r="K11" s="28">
        <v>21</v>
      </c>
      <c r="L11" s="28" t="s">
        <v>27</v>
      </c>
      <c r="M11" s="30">
        <v>17</v>
      </c>
      <c r="N11" s="31">
        <f t="shared" si="0"/>
        <v>61</v>
      </c>
      <c r="O11" s="32">
        <f t="shared" si="1"/>
        <v>55</v>
      </c>
      <c r="P11" s="33">
        <f t="shared" si="2"/>
        <v>2</v>
      </c>
      <c r="Q11" s="28">
        <f t="shared" si="3"/>
        <v>1</v>
      </c>
      <c r="R11" s="53">
        <f t="shared" si="4"/>
        <v>1</v>
      </c>
      <c r="S11" s="30">
        <f t="shared" si="4"/>
        <v>0</v>
      </c>
      <c r="T11" s="56"/>
    </row>
    <row r="12" spans="2:20" ht="30" customHeight="1">
      <c r="B12" s="27" t="s">
        <v>28</v>
      </c>
      <c r="C12" s="64" t="s">
        <v>38</v>
      </c>
      <c r="D12" s="64" t="s">
        <v>42</v>
      </c>
      <c r="E12" s="28">
        <v>21</v>
      </c>
      <c r="F12" s="28" t="s">
        <v>27</v>
      </c>
      <c r="G12" s="30">
        <v>17</v>
      </c>
      <c r="H12" s="28">
        <v>7</v>
      </c>
      <c r="I12" s="28" t="s">
        <v>27</v>
      </c>
      <c r="J12" s="30">
        <v>21</v>
      </c>
      <c r="K12" s="28">
        <v>14</v>
      </c>
      <c r="L12" s="28" t="s">
        <v>27</v>
      </c>
      <c r="M12" s="30">
        <v>21</v>
      </c>
      <c r="N12" s="31">
        <f t="shared" si="0"/>
        <v>42</v>
      </c>
      <c r="O12" s="32">
        <f t="shared" si="1"/>
        <v>59</v>
      </c>
      <c r="P12" s="33">
        <f t="shared" si="2"/>
        <v>1</v>
      </c>
      <c r="Q12" s="28">
        <f t="shared" si="3"/>
        <v>2</v>
      </c>
      <c r="R12" s="53">
        <f t="shared" si="4"/>
        <v>0</v>
      </c>
      <c r="S12" s="30">
        <f t="shared" si="4"/>
        <v>1</v>
      </c>
      <c r="T12" s="56"/>
    </row>
    <row r="13" spans="2:20" ht="30" customHeight="1">
      <c r="B13" s="27" t="s">
        <v>23</v>
      </c>
      <c r="C13" s="64" t="s">
        <v>46</v>
      </c>
      <c r="D13" s="64" t="s">
        <v>50</v>
      </c>
      <c r="E13" s="28">
        <v>21</v>
      </c>
      <c r="F13" s="28" t="s">
        <v>27</v>
      </c>
      <c r="G13" s="30">
        <v>18</v>
      </c>
      <c r="H13" s="28">
        <v>21</v>
      </c>
      <c r="I13" s="28" t="s">
        <v>27</v>
      </c>
      <c r="J13" s="30">
        <v>16</v>
      </c>
      <c r="K13" s="28"/>
      <c r="L13" s="28" t="s">
        <v>27</v>
      </c>
      <c r="M13" s="30"/>
      <c r="N13" s="31">
        <f t="shared" si="0"/>
        <v>42</v>
      </c>
      <c r="O13" s="32">
        <f t="shared" si="1"/>
        <v>34</v>
      </c>
      <c r="P13" s="33">
        <f t="shared" si="2"/>
        <v>2</v>
      </c>
      <c r="Q13" s="28">
        <f t="shared" si="3"/>
        <v>0</v>
      </c>
      <c r="R13" s="53">
        <f t="shared" si="4"/>
        <v>1</v>
      </c>
      <c r="S13" s="30">
        <f t="shared" si="4"/>
        <v>0</v>
      </c>
      <c r="T13" s="56"/>
    </row>
    <row r="14" spans="2:20" ht="30" customHeight="1">
      <c r="B14" s="27" t="s">
        <v>24</v>
      </c>
      <c r="C14" s="64" t="s">
        <v>39</v>
      </c>
      <c r="D14" s="64" t="s">
        <v>43</v>
      </c>
      <c r="E14" s="28">
        <v>12</v>
      </c>
      <c r="F14" s="28" t="s">
        <v>27</v>
      </c>
      <c r="G14" s="30">
        <v>21</v>
      </c>
      <c r="H14" s="28">
        <v>23</v>
      </c>
      <c r="I14" s="28" t="s">
        <v>27</v>
      </c>
      <c r="J14" s="30">
        <v>21</v>
      </c>
      <c r="K14" s="28">
        <v>21</v>
      </c>
      <c r="L14" s="28" t="s">
        <v>27</v>
      </c>
      <c r="M14" s="30">
        <v>16</v>
      </c>
      <c r="N14" s="31">
        <f t="shared" si="0"/>
        <v>56</v>
      </c>
      <c r="O14" s="32">
        <f t="shared" si="1"/>
        <v>58</v>
      </c>
      <c r="P14" s="33">
        <f t="shared" si="2"/>
        <v>2</v>
      </c>
      <c r="Q14" s="28">
        <f t="shared" si="3"/>
        <v>1</v>
      </c>
      <c r="R14" s="53">
        <f t="shared" si="4"/>
        <v>1</v>
      </c>
      <c r="S14" s="30">
        <f t="shared" si="4"/>
        <v>0</v>
      </c>
      <c r="T14" s="56"/>
    </row>
    <row r="15" spans="2:20" ht="30" customHeight="1">
      <c r="B15" s="27" t="s">
        <v>25</v>
      </c>
      <c r="C15" s="64" t="s">
        <v>47</v>
      </c>
      <c r="D15" s="64" t="s">
        <v>51</v>
      </c>
      <c r="E15" s="28">
        <v>21</v>
      </c>
      <c r="F15" s="28" t="s">
        <v>27</v>
      </c>
      <c r="G15" s="30">
        <v>13</v>
      </c>
      <c r="H15" s="28">
        <v>21</v>
      </c>
      <c r="I15" s="28" t="s">
        <v>27</v>
      </c>
      <c r="J15" s="30">
        <v>7</v>
      </c>
      <c r="K15" s="28"/>
      <c r="L15" s="28" t="s">
        <v>27</v>
      </c>
      <c r="M15" s="30"/>
      <c r="N15" s="31">
        <f t="shared" si="0"/>
        <v>42</v>
      </c>
      <c r="O15" s="32">
        <f t="shared" si="1"/>
        <v>20</v>
      </c>
      <c r="P15" s="33">
        <f t="shared" si="2"/>
        <v>2</v>
      </c>
      <c r="Q15" s="28">
        <f t="shared" si="3"/>
        <v>0</v>
      </c>
      <c r="R15" s="53">
        <f t="shared" si="4"/>
        <v>1</v>
      </c>
      <c r="S15" s="30">
        <f t="shared" si="4"/>
        <v>0</v>
      </c>
      <c r="T15" s="56"/>
    </row>
    <row r="16" spans="2:20" ht="30" customHeight="1" thickBot="1">
      <c r="B16" s="34" t="s">
        <v>29</v>
      </c>
      <c r="C16" s="65" t="s">
        <v>48</v>
      </c>
      <c r="D16" s="65" t="s">
        <v>44</v>
      </c>
      <c r="E16" s="35">
        <v>9</v>
      </c>
      <c r="F16" s="36" t="s">
        <v>27</v>
      </c>
      <c r="G16" s="37">
        <v>21</v>
      </c>
      <c r="H16" s="35">
        <v>14</v>
      </c>
      <c r="I16" s="36" t="s">
        <v>27</v>
      </c>
      <c r="J16" s="37">
        <v>21</v>
      </c>
      <c r="K16" s="35"/>
      <c r="L16" s="36" t="s">
        <v>27</v>
      </c>
      <c r="M16" s="37"/>
      <c r="N16" s="31">
        <f t="shared" si="0"/>
        <v>23</v>
      </c>
      <c r="O16" s="32">
        <f t="shared" si="1"/>
        <v>42</v>
      </c>
      <c r="P16" s="33">
        <f t="shared" si="2"/>
        <v>0</v>
      </c>
      <c r="Q16" s="28">
        <f t="shared" si="3"/>
        <v>2</v>
      </c>
      <c r="R16" s="54">
        <f t="shared" si="4"/>
        <v>0</v>
      </c>
      <c r="S16" s="30">
        <f t="shared" si="4"/>
        <v>1</v>
      </c>
      <c r="T16" s="57"/>
    </row>
    <row r="17" spans="2:20" ht="34.5" customHeight="1" thickBot="1">
      <c r="B17" s="38" t="s">
        <v>10</v>
      </c>
      <c r="C17" s="76" t="str">
        <f>IF(R17&gt;S17,D4,IF(S17&gt;R17,D5,"remíza"))</f>
        <v>remíza</v>
      </c>
      <c r="D17" s="76"/>
      <c r="E17" s="76"/>
      <c r="F17" s="76"/>
      <c r="G17" s="76"/>
      <c r="H17" s="76"/>
      <c r="I17" s="76"/>
      <c r="J17" s="76"/>
      <c r="K17" s="76"/>
      <c r="L17" s="76"/>
      <c r="M17" s="77"/>
      <c r="N17" s="39">
        <f aca="true" t="shared" si="5" ref="N17:S17">SUM(N9:N16)</f>
        <v>327</v>
      </c>
      <c r="O17" s="40">
        <f t="shared" si="5"/>
        <v>352</v>
      </c>
      <c r="P17" s="39">
        <f t="shared" si="5"/>
        <v>9</v>
      </c>
      <c r="Q17" s="41">
        <f t="shared" si="5"/>
        <v>10</v>
      </c>
      <c r="R17" s="39">
        <f t="shared" si="5"/>
        <v>4</v>
      </c>
      <c r="S17" s="40">
        <f t="shared" si="5"/>
        <v>4</v>
      </c>
      <c r="T17" s="58"/>
    </row>
    <row r="18" spans="2:20" ht="15">
      <c r="B18" s="50" t="s">
        <v>26</v>
      </c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11</v>
      </c>
    </row>
    <row r="19" spans="2:20" ht="12">
      <c r="B19" s="45" t="s">
        <v>12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9.5" customHeight="1">
      <c r="B21" s="46" t="s">
        <v>13</v>
      </c>
      <c r="C21" s="59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9.5" customHeight="1">
      <c r="B22" s="47"/>
      <c r="C22" s="59" t="s">
        <v>30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1" ht="12">
      <c r="B24" s="48" t="s">
        <v>14</v>
      </c>
      <c r="C24" s="42"/>
      <c r="D24" s="49"/>
      <c r="E24" s="48" t="s">
        <v>15</v>
      </c>
      <c r="F24" s="48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2"/>
    </row>
    <row r="25" spans="2:21" ht="12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C17:M17"/>
    <mergeCell ref="D3:T3"/>
    <mergeCell ref="D4:P4"/>
    <mergeCell ref="D6:P6"/>
    <mergeCell ref="D5:P5"/>
    <mergeCell ref="Q4:R4"/>
    <mergeCell ref="Q5:R5"/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6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Kamila Pospisilova</cp:lastModifiedBy>
  <cp:lastPrinted>2011-02-14T21:00:08Z</cp:lastPrinted>
  <dcterms:created xsi:type="dcterms:W3CDTF">1996-11-18T12:18:44Z</dcterms:created>
  <dcterms:modified xsi:type="dcterms:W3CDTF">2022-11-26T13:08:20Z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c2282f-a952-4781-b943-52f7eb0fad02_Enabled">
    <vt:lpwstr>true</vt:lpwstr>
  </property>
  <property fmtid="{D5CDD505-2E9C-101B-9397-08002B2CF9AE}" pid="3" name="MSIP_Label_03c2282f-a952-4781-b943-52f7eb0fad02_SetDate">
    <vt:lpwstr>2022-11-24T08:52:09Z</vt:lpwstr>
  </property>
  <property fmtid="{D5CDD505-2E9C-101B-9397-08002B2CF9AE}" pid="4" name="MSIP_Label_03c2282f-a952-4781-b943-52f7eb0fad02_Method">
    <vt:lpwstr>Privileged</vt:lpwstr>
  </property>
  <property fmtid="{D5CDD505-2E9C-101B-9397-08002B2CF9AE}" pid="5" name="MSIP_Label_03c2282f-a952-4781-b943-52f7eb0fad02_Name">
    <vt:lpwstr>Public</vt:lpwstr>
  </property>
  <property fmtid="{D5CDD505-2E9C-101B-9397-08002B2CF9AE}" pid="6" name="MSIP_Label_03c2282f-a952-4781-b943-52f7eb0fad02_SiteId">
    <vt:lpwstr>a6b169f1-592b-4329-8f33-8db8903003c7</vt:lpwstr>
  </property>
  <property fmtid="{D5CDD505-2E9C-101B-9397-08002B2CF9AE}" pid="7" name="MSIP_Label_03c2282f-a952-4781-b943-52f7eb0fad02_ActionId">
    <vt:lpwstr>bdcfb3b6-36cf-4b37-b392-7025c217b451</vt:lpwstr>
  </property>
  <property fmtid="{D5CDD505-2E9C-101B-9397-08002B2CF9AE}" pid="8" name="MSIP_Label_03c2282f-a952-4781-b943-52f7eb0fad02_ContentBits">
    <vt:lpwstr>0</vt:lpwstr>
  </property>
</Properties>
</file>