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9375" windowHeight="4710"/>
  </bookViews>
  <sheets>
    <sheet name="vzor" sheetId="47" r:id="rId1"/>
  </sheets>
  <definedNames>
    <definedName name="_xlnm.Print_Area" localSheetId="0">vzor!$B$2:$T$26</definedName>
  </definedNames>
  <calcPr calcId="125725"/>
</workbook>
</file>

<file path=xl/calcChain.xml><?xml version="1.0" encoding="utf-8"?>
<calcChain xmlns="http://schemas.openxmlformats.org/spreadsheetml/2006/main">
  <c r="O9" i="47"/>
  <c r="N9"/>
  <c r="Q15"/>
  <c r="S15" s="1"/>
  <c r="P15"/>
  <c r="R15" s="1"/>
  <c r="O15"/>
  <c r="N15"/>
  <c r="Q9"/>
  <c r="S9" s="1"/>
  <c r="Q10"/>
  <c r="S10" s="1"/>
  <c r="Q11"/>
  <c r="S11" s="1"/>
  <c r="Q12"/>
  <c r="S12" s="1"/>
  <c r="Q13"/>
  <c r="S13" s="1"/>
  <c r="Q14"/>
  <c r="S14" s="1"/>
  <c r="Q16"/>
  <c r="S16" s="1"/>
  <c r="P16"/>
  <c r="R16" s="1"/>
  <c r="P9"/>
  <c r="R9" s="1"/>
  <c r="P10"/>
  <c r="R10" s="1"/>
  <c r="P11"/>
  <c r="R11" s="1"/>
  <c r="P12"/>
  <c r="R12" s="1"/>
  <c r="P13"/>
  <c r="R13" s="1"/>
  <c r="P14"/>
  <c r="N10"/>
  <c r="O10"/>
  <c r="N11"/>
  <c r="O11"/>
  <c r="N12"/>
  <c r="O12"/>
  <c r="N13"/>
  <c r="O13"/>
  <c r="N14"/>
  <c r="O14"/>
  <c r="N16"/>
  <c r="O16"/>
  <c r="N17" l="1"/>
  <c r="O17"/>
  <c r="P17"/>
  <c r="Q17"/>
  <c r="R14"/>
  <c r="R17" s="1"/>
  <c r="S17"/>
  <c r="C17" l="1"/>
</calcChain>
</file>

<file path=xl/sharedStrings.xml><?xml version="1.0" encoding="utf-8"?>
<sst xmlns="http://schemas.openxmlformats.org/spreadsheetml/2006/main" count="50" uniqueCount="50">
  <si>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</si>
  <si>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</si>
  <si>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</si>
  <si>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</si>
  <si>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</si>
  <si>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</si>
  <si>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</si>
  <si>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</si>
  <si>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</si>
  <si>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</si>
  <si>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</si>
  <si>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</si>
  <si>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</si>
  <si>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</si>
  <si>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</si>
  <si>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</si>
  <si>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</si>
  <si>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</si>
  <si>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</si>
  <si>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</si>
  <si>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</si>
  <si>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</si>
  <si>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</si>
  <si>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</si>
  <si>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</si>
  <si>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</si>
  <si>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</si>
  <si>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</si>
  <si>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</si>
  <si>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</si>
  <si>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 xml:space="preserve">   III. Liga smíšených družstev dospělých v badmintonu JM</t>
  </si>
  <si>
    <t>Kunovice</t>
  </si>
  <si>
    <t>Kostrhun Adam</t>
  </si>
  <si>
    <t>Herzán David</t>
  </si>
  <si>
    <t>Kostrhun David</t>
  </si>
  <si>
    <t>Líčková Štěpánka</t>
  </si>
  <si>
    <t>Kostrhun Adam/ Herzán David</t>
  </si>
  <si>
    <t>Líčková Štěpánka/ Loutocká Lenka</t>
  </si>
  <si>
    <t>Kostrhun David/ Fiala Jaroslav</t>
  </si>
  <si>
    <t>Fiala Jaroslav/ Loutocká Lenka</t>
  </si>
  <si>
    <t xml:space="preserve">TJ Slavoj Podivín </t>
  </si>
  <si>
    <t>Poříz Leoš</t>
  </si>
  <si>
    <t xml:space="preserve">Čihák Lukáš </t>
  </si>
  <si>
    <t>Poříz Leoš/Helar Jakub</t>
  </si>
  <si>
    <t xml:space="preserve">Procházková Kateřina/ Chvastková Julie </t>
  </si>
  <si>
    <t>Čihák Lukáš/ Gregar Jan</t>
  </si>
  <si>
    <t>TJ Start Jihlava "B"</t>
  </si>
  <si>
    <t xml:space="preserve">Gregar Jan </t>
  </si>
  <si>
    <t xml:space="preserve">Chvastková Julie </t>
  </si>
  <si>
    <t>Helar Jakub/ Procházková Kateřina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</si>
</sst>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88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4" fillId="0" borderId="7" xfId="8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4" applyFont="1" applyBorder="1">
      <alignment horizontal="center" vertical="center"/>
    </xf>
    <xf numFmtId="0" fontId="13" fillId="0" borderId="10" xfId="4" applyFont="1" applyBorder="1">
      <alignment horizontal="center" vertical="center"/>
    </xf>
    <xf numFmtId="0" fontId="13" fillId="0" borderId="11" xfId="4" applyFont="1" applyBorder="1">
      <alignment horizontal="center" vertical="center"/>
    </xf>
    <xf numFmtId="44" fontId="13" fillId="0" borderId="12" xfId="2" applyFont="1" applyBorder="1">
      <alignment horizontal="center"/>
    </xf>
    <xf numFmtId="0" fontId="13" fillId="0" borderId="12" xfId="4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6" applyFont="1" applyBorder="1">
      <alignment horizontal="center" vertical="center"/>
    </xf>
    <xf numFmtId="0" fontId="10" fillId="0" borderId="17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18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18" xfId="6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20" xfId="6" applyFont="1" applyBorder="1">
      <alignment horizontal="center" vertical="center"/>
    </xf>
    <xf numFmtId="0" fontId="10" fillId="0" borderId="21" xfId="6" applyFont="1" applyBorder="1">
      <alignment horizontal="center" vertical="center"/>
    </xf>
    <xf numFmtId="0" fontId="16" fillId="2" borderId="22" xfId="5" applyFont="1" applyFill="1" applyBorder="1">
      <alignment vertical="center"/>
    </xf>
    <xf numFmtId="0" fontId="13" fillId="0" borderId="23" xfId="4" applyFont="1" applyBorder="1" applyProtection="1">
      <alignment horizontal="center" vertical="center"/>
      <protection hidden="1"/>
    </xf>
    <xf numFmtId="0" fontId="13" fillId="0" borderId="24" xfId="4" applyFont="1" applyBorder="1" applyProtection="1">
      <alignment horizontal="center" vertical="center"/>
      <protection hidden="1"/>
    </xf>
    <xf numFmtId="0" fontId="13" fillId="0" borderId="25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6" xfId="6" applyFont="1" applyBorder="1">
      <alignment horizontal="center" vertical="center"/>
    </xf>
    <xf numFmtId="0" fontId="10" fillId="0" borderId="27" xfId="6" applyFont="1" applyBorder="1">
      <alignment horizontal="center" vertical="center"/>
    </xf>
    <xf numFmtId="0" fontId="10" fillId="0" borderId="28" xfId="6" applyFont="1" applyBorder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8" fillId="0" borderId="0" xfId="0" applyFont="1"/>
    <xf numFmtId="14" fontId="11" fillId="0" borderId="30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4" xfId="0" applyFont="1" applyBorder="1" applyAlignment="1">
      <alignment horizontal="left" vertical="center" inden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9" fillId="0" borderId="20" xfId="5" applyFont="1" applyBorder="1" applyAlignment="1">
      <alignment horizontal="center" vertical="center"/>
    </xf>
    <xf numFmtId="0" fontId="14" fillId="0" borderId="45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0" fillId="0" borderId="10" xfId="0" applyBorder="1"/>
    <xf numFmtId="0" fontId="9" fillId="2" borderId="34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20" fillId="0" borderId="40" xfId="8" applyFont="1" applyBorder="1" applyAlignment="1">
      <alignment horizontal="left" vertical="center"/>
    </xf>
    <xf numFmtId="0" fontId="20" fillId="0" borderId="41" xfId="8" applyFont="1" applyBorder="1" applyAlignment="1">
      <alignment horizontal="left" vertical="center"/>
    </xf>
    <xf numFmtId="0" fontId="20" fillId="0" borderId="42" xfId="8" applyFont="1" applyBorder="1" applyAlignment="1">
      <alignment horizontal="left" vertical="center"/>
    </xf>
    <xf numFmtId="0" fontId="8" fillId="0" borderId="4" xfId="4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indent="1"/>
    </xf>
  </cellXfs>
  <cellStyles count="9">
    <cellStyle name="Malé písmo" xfId="1"/>
    <cellStyle name="měny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topLeftCell="A4" zoomScale="90" zoomScaleNormal="90" workbookViewId="0">
      <selection activeCell="K25" sqref="K25"/>
    </sheetView>
  </sheetViews>
  <sheetFormatPr defaultRowHeight="12.75"/>
  <cols>
    <col min="1" max="1" width="1.42578125" style="1" customWidth="1"/>
    <col min="2" max="2" width="10.7109375" style="1" customWidth="1"/>
    <col min="3" max="3" width="32.7109375" style="1" customWidth="1"/>
    <col min="4" max="4" width="35.4257812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20.100000000000001" customHeight="1" thickBot="1">
      <c r="B3" s="5" t="s">
        <v>1</v>
      </c>
      <c r="C3" s="6"/>
      <c r="D3" s="76" t="s">
        <v>30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2:20" ht="20.100000000000001" customHeight="1" thickTop="1">
      <c r="B4" s="7" t="s">
        <v>3</v>
      </c>
      <c r="C4" s="8"/>
      <c r="D4" s="79" t="s">
        <v>46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64" t="s">
        <v>16</v>
      </c>
      <c r="R4" s="65"/>
      <c r="S4" s="10"/>
      <c r="T4" s="60">
        <v>44891</v>
      </c>
    </row>
    <row r="5" spans="2:20" ht="20.100000000000001" customHeight="1">
      <c r="B5" s="7" t="s">
        <v>4</v>
      </c>
      <c r="C5" s="11"/>
      <c r="D5" s="79" t="s">
        <v>40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  <c r="Q5" s="66" t="s">
        <v>2</v>
      </c>
      <c r="R5" s="67"/>
      <c r="S5" s="9"/>
      <c r="T5" s="62" t="s">
        <v>31</v>
      </c>
    </row>
    <row r="6" spans="2:20" ht="20.100000000000001" customHeight="1" thickBot="1">
      <c r="B6" s="12" t="s">
        <v>5</v>
      </c>
      <c r="C6" s="13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14"/>
      <c r="R6" s="15"/>
      <c r="S6" s="51"/>
      <c r="T6" s="61"/>
    </row>
    <row r="7" spans="2:20" ht="24.95" customHeight="1">
      <c r="B7" s="16"/>
      <c r="C7" s="17" t="s">
        <v>6</v>
      </c>
      <c r="D7" s="17" t="s">
        <v>7</v>
      </c>
      <c r="E7" s="69" t="s">
        <v>8</v>
      </c>
      <c r="F7" s="70"/>
      <c r="G7" s="70"/>
      <c r="H7" s="70"/>
      <c r="I7" s="70"/>
      <c r="J7" s="70"/>
      <c r="K7" s="70"/>
      <c r="L7" s="70"/>
      <c r="M7" s="71"/>
      <c r="N7" s="72" t="s">
        <v>17</v>
      </c>
      <c r="O7" s="73"/>
      <c r="P7" s="72" t="s">
        <v>18</v>
      </c>
      <c r="Q7" s="73"/>
      <c r="R7" s="72" t="s">
        <v>19</v>
      </c>
      <c r="S7" s="73"/>
      <c r="T7" s="55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5" t="s">
        <v>41</v>
      </c>
      <c r="D9" s="63" t="s">
        <v>32</v>
      </c>
      <c r="E9" s="28">
        <v>14</v>
      </c>
      <c r="F9" s="29"/>
      <c r="G9" s="30">
        <v>21</v>
      </c>
      <c r="H9" s="28">
        <v>9</v>
      </c>
      <c r="I9" s="29"/>
      <c r="J9" s="30">
        <v>21</v>
      </c>
      <c r="K9" s="28"/>
      <c r="L9" s="29"/>
      <c r="M9" s="30"/>
      <c r="N9" s="31">
        <f t="shared" ref="N9:N16" si="0">E9+H9+K9</f>
        <v>23</v>
      </c>
      <c r="O9" s="32">
        <f t="shared" ref="O9:O16" si="1">G9+J9+M9</f>
        <v>42</v>
      </c>
      <c r="P9" s="33">
        <f t="shared" ref="P9:P15" si="2">IF(E9&gt;G9,1,0)+IF(H9&gt;J9,1,0)+IF(K9&gt;M9,1,0)</f>
        <v>0</v>
      </c>
      <c r="Q9" s="28">
        <f t="shared" ref="Q9:Q15" si="3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21</v>
      </c>
      <c r="C10" s="63" t="s">
        <v>47</v>
      </c>
      <c r="D10" s="63" t="s">
        <v>33</v>
      </c>
      <c r="E10" s="28">
        <v>18</v>
      </c>
      <c r="F10" s="28"/>
      <c r="G10" s="30">
        <v>21</v>
      </c>
      <c r="H10" s="28">
        <v>17</v>
      </c>
      <c r="I10" s="28"/>
      <c r="J10" s="30">
        <v>21</v>
      </c>
      <c r="K10" s="28"/>
      <c r="L10" s="28"/>
      <c r="M10" s="30"/>
      <c r="N10" s="31">
        <f t="shared" si="0"/>
        <v>35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t="shared" ref="R10:R16" si="4">IF(P10=2,1,0)</f>
        <v>0</v>
      </c>
      <c r="S10" s="30">
        <f t="shared" ref="S10:S16" si="5">IF(Q10=2,1,0)</f>
        <v>1</v>
      </c>
      <c r="T10" s="56"/>
    </row>
    <row r="11" spans="2:20" ht="30" customHeight="1">
      <c r="B11" s="27" t="s">
        <v>22</v>
      </c>
      <c r="C11" s="63" t="s">
        <v>42</v>
      </c>
      <c r="D11" s="63" t="s">
        <v>34</v>
      </c>
      <c r="E11" s="28">
        <v>12</v>
      </c>
      <c r="F11" s="28"/>
      <c r="G11" s="30">
        <v>21</v>
      </c>
      <c r="H11" s="28">
        <v>14</v>
      </c>
      <c r="I11" s="28"/>
      <c r="J11" s="30">
        <v>21</v>
      </c>
      <c r="K11" s="28"/>
      <c r="L11" s="28"/>
      <c r="M11" s="30"/>
      <c r="N11" s="31">
        <f t="shared" si="0"/>
        <v>26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27</v>
      </c>
      <c r="C12" s="63" t="s">
        <v>48</v>
      </c>
      <c r="D12" s="63" t="s">
        <v>35</v>
      </c>
      <c r="E12" s="28">
        <v>18</v>
      </c>
      <c r="F12" s="28"/>
      <c r="G12" s="30">
        <v>21</v>
      </c>
      <c r="H12" s="28">
        <v>14</v>
      </c>
      <c r="I12" s="28"/>
      <c r="J12" s="30">
        <v>21</v>
      </c>
      <c r="K12" s="28"/>
      <c r="L12" s="28"/>
      <c r="M12" s="30"/>
      <c r="N12" s="31">
        <f t="shared" si="0"/>
        <v>32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23</v>
      </c>
      <c r="C13" s="63" t="s">
        <v>43</v>
      </c>
      <c r="D13" s="63" t="s">
        <v>36</v>
      </c>
      <c r="E13" s="28">
        <v>16</v>
      </c>
      <c r="F13" s="28"/>
      <c r="G13" s="30">
        <v>21</v>
      </c>
      <c r="H13" s="28">
        <v>11</v>
      </c>
      <c r="I13" s="28"/>
      <c r="J13" s="30">
        <v>21</v>
      </c>
      <c r="K13" s="28"/>
      <c r="L13" s="28"/>
      <c r="M13" s="30"/>
      <c r="N13" s="31">
        <f t="shared" si="0"/>
        <v>27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24</v>
      </c>
      <c r="C14" s="86" t="s">
        <v>44</v>
      </c>
      <c r="D14" s="63" t="s">
        <v>37</v>
      </c>
      <c r="E14" s="28">
        <v>14</v>
      </c>
      <c r="F14" s="28"/>
      <c r="G14" s="30">
        <v>21</v>
      </c>
      <c r="H14" s="28">
        <v>18</v>
      </c>
      <c r="I14" s="28"/>
      <c r="J14" s="30">
        <v>21</v>
      </c>
      <c r="K14" s="28"/>
      <c r="L14" s="28"/>
      <c r="M14" s="30"/>
      <c r="N14" s="31">
        <f t="shared" si="0"/>
        <v>32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6"/>
    </row>
    <row r="15" spans="2:20" ht="30" customHeight="1">
      <c r="B15" s="27" t="s">
        <v>25</v>
      </c>
      <c r="C15" s="63" t="s">
        <v>45</v>
      </c>
      <c r="D15" s="63" t="s">
        <v>38</v>
      </c>
      <c r="E15" s="28">
        <v>14</v>
      </c>
      <c r="F15" s="28"/>
      <c r="G15" s="30">
        <v>21</v>
      </c>
      <c r="H15" s="28">
        <v>20</v>
      </c>
      <c r="I15" s="28"/>
      <c r="J15" s="30">
        <v>22</v>
      </c>
      <c r="K15" s="28"/>
      <c r="L15" s="28"/>
      <c r="M15" s="30"/>
      <c r="N15" s="31">
        <f t="shared" si="0"/>
        <v>34</v>
      </c>
      <c r="O15" s="32">
        <f t="shared" si="1"/>
        <v>43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6"/>
    </row>
    <row r="16" spans="2:20" ht="30" customHeight="1" thickBot="1">
      <c r="B16" s="34" t="s">
        <v>28</v>
      </c>
      <c r="C16" s="87" t="s">
        <v>49</v>
      </c>
      <c r="D16" s="63" t="s">
        <v>39</v>
      </c>
      <c r="E16" s="35">
        <v>13</v>
      </c>
      <c r="F16" s="36"/>
      <c r="G16" s="37">
        <v>21</v>
      </c>
      <c r="H16" s="35">
        <v>15</v>
      </c>
      <c r="I16" s="36"/>
      <c r="J16" s="37">
        <v>21</v>
      </c>
      <c r="K16" s="35"/>
      <c r="L16" s="36"/>
      <c r="M16" s="37"/>
      <c r="N16" s="31">
        <f t="shared" si="0"/>
        <v>28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1" ht="35.1" customHeight="1" thickBot="1">
      <c r="B17" s="38" t="s">
        <v>10</v>
      </c>
      <c r="C17" s="74" t="str">
        <f>IF(R17&gt;S17,D4,IF(S17&gt;R17,D5,"remíza"))</f>
        <v xml:space="preserve">TJ Slavoj Podivín </v>
      </c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39">
        <f t="shared" ref="N17:S17" si="6">SUM(N9:N16)</f>
        <v>237</v>
      </c>
      <c r="O17" s="40">
        <f t="shared" si="6"/>
        <v>337</v>
      </c>
      <c r="P17" s="39">
        <f t="shared" si="6"/>
        <v>0</v>
      </c>
      <c r="Q17" s="41">
        <f t="shared" si="6"/>
        <v>16</v>
      </c>
      <c r="R17" s="39">
        <f t="shared" si="6"/>
        <v>0</v>
      </c>
      <c r="S17" s="40">
        <f t="shared" si="6"/>
        <v>8</v>
      </c>
      <c r="T17" s="58"/>
    </row>
    <row r="18" spans="2:21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1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20.100000000000001" customHeight="1">
      <c r="B21" s="46" t="s">
        <v>13</v>
      </c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1" ht="20.100000000000001" customHeight="1">
      <c r="B22" s="47"/>
      <c r="C22" s="59" t="s">
        <v>29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4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zdenek</cp:lastModifiedBy>
  <cp:lastPrinted>2019-12-08T21:26:59Z</cp:lastPrinted>
  <dcterms:created xsi:type="dcterms:W3CDTF">1996-11-18T12:18:44Z</dcterms:created>
  <dcterms:modified xsi:type="dcterms:W3CDTF">2022-11-27T21:16:47Z</dcterms:modified>
</cp:coreProperties>
</file>