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aleskalousek/Desktop/"/>
    </mc:Choice>
  </mc:AlternateContent>
  <xr:revisionPtr revIDLastSave="0" documentId="13_ncr:1_{A0A45982-0FF2-B047-AF68-1BB73EC81980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vz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6" i="1" l="1"/>
  <c r="S16" i="1" s="1"/>
  <c r="P16" i="1"/>
  <c r="R16" i="1" s="1"/>
  <c r="O16" i="1"/>
  <c r="N16" i="1"/>
  <c r="Q15" i="1"/>
  <c r="S15" i="1" s="1"/>
  <c r="P15" i="1"/>
  <c r="R15" i="1" s="1"/>
  <c r="O15" i="1"/>
  <c r="N15" i="1"/>
  <c r="Q14" i="1"/>
  <c r="S14" i="1" s="1"/>
  <c r="P14" i="1"/>
  <c r="R14" i="1" s="1"/>
  <c r="O14" i="1"/>
  <c r="N14" i="1"/>
  <c r="Q13" i="1"/>
  <c r="S13" i="1" s="1"/>
  <c r="P13" i="1"/>
  <c r="R13" i="1" s="1"/>
  <c r="O13" i="1"/>
  <c r="N13" i="1"/>
  <c r="Q12" i="1"/>
  <c r="S12" i="1" s="1"/>
  <c r="P12" i="1"/>
  <c r="R12" i="1" s="1"/>
  <c r="O12" i="1"/>
  <c r="N12" i="1"/>
  <c r="Q11" i="1"/>
  <c r="S11" i="1" s="1"/>
  <c r="P11" i="1"/>
  <c r="R11" i="1" s="1"/>
  <c r="O11" i="1"/>
  <c r="N11" i="1"/>
  <c r="Q10" i="1"/>
  <c r="S10" i="1" s="1"/>
  <c r="P10" i="1"/>
  <c r="R10" i="1" s="1"/>
  <c r="O10" i="1"/>
  <c r="N10" i="1"/>
  <c r="Q9" i="1"/>
  <c r="S9" i="1" s="1"/>
  <c r="P9" i="1"/>
  <c r="R9" i="1" s="1"/>
  <c r="O9" i="1"/>
  <c r="O17" i="1" s="1"/>
  <c r="N9" i="1"/>
  <c r="R17" i="1" l="1"/>
  <c r="S17" i="1"/>
  <c r="N17" i="1"/>
  <c r="P17" i="1"/>
  <c r="Q17" i="1"/>
  <c r="C17" i="1" l="1"/>
</calcChain>
</file>

<file path=xl/sharedStrings.xml><?xml version="1.0" encoding="utf-8"?>
<sst xmlns="http://schemas.openxmlformats.org/spreadsheetml/2006/main" count="77" uniqueCount="53">
  <si>
    <t>ZÁPIS O UTKÁNÍ SMÍŠENÝCH DRUŽSTEV</t>
  </si>
  <si>
    <t>Název soutěže:</t>
  </si>
  <si>
    <t>Družstvo "A"</t>
  </si>
  <si>
    <t>Datum:</t>
  </si>
  <si>
    <t>Družstvo "B"</t>
  </si>
  <si>
    <t>Místo:</t>
  </si>
  <si>
    <t>Ivančice</t>
  </si>
  <si>
    <t>Vrchní rozhodčí:</t>
  </si>
  <si>
    <t xml:space="preserve">x kolo v turnaji </t>
  </si>
  <si>
    <t>"A"</t>
  </si>
  <si>
    <t>"B"</t>
  </si>
  <si>
    <t>Výsledky setů</t>
  </si>
  <si>
    <t>Součet míčů</t>
  </si>
  <si>
    <t>Sety</t>
  </si>
  <si>
    <t>Body</t>
  </si>
  <si>
    <t>Rozhodčí</t>
  </si>
  <si>
    <t>1.dvouhra mužů</t>
  </si>
  <si>
    <t>:</t>
  </si>
  <si>
    <t>2.dvouhra mužů</t>
  </si>
  <si>
    <t>3.dvouhra mužů</t>
  </si>
  <si>
    <t>dvouhra   žen</t>
  </si>
  <si>
    <t>1.čtyřhra mužů</t>
  </si>
  <si>
    <t>čtyřhra žen</t>
  </si>
  <si>
    <t>2.čtyřhra mužů</t>
  </si>
  <si>
    <t>smíšená čtyřhra</t>
  </si>
  <si>
    <t>VÍTĚZ:</t>
  </si>
  <si>
    <r>
      <rPr>
        <sz val="2"/>
        <color indexed="8"/>
        <rFont val="Tahoma"/>
      </rPr>
      <t>KADELDESIGN</t>
    </r>
    <r>
      <rPr>
        <vertAlign val="superscript"/>
        <sz val="2"/>
        <color indexed="8"/>
        <rFont val="Symbol"/>
      </rPr>
      <t>Ň</t>
    </r>
  </si>
  <si>
    <t>Podpis vrchního rozhodčího</t>
  </si>
  <si>
    <t>Potvrzujeme, že utkání bylo sehráno podle platných pravidel a soutěžního řádu.</t>
  </si>
  <si>
    <t>Námitky:</t>
  </si>
  <si>
    <t>………………………………………………………………………………………………………………………………………………………………………………………………..</t>
  </si>
  <si>
    <t>Podpis vedoucího družstva "A": ………………………………………………………….</t>
  </si>
  <si>
    <t>Podpis vedoucího družstva "B": ………………………………………………………….</t>
  </si>
  <si>
    <t>IV. liga smíšených družstev v badmintonu</t>
  </si>
  <si>
    <t>BC 66 Ivančice</t>
  </si>
  <si>
    <t>27.11. 2022</t>
  </si>
  <si>
    <t>Aleš Kalousek</t>
  </si>
  <si>
    <t>Bár - Brázdová</t>
  </si>
  <si>
    <t>Kalousek A. - Schmid R.</t>
  </si>
  <si>
    <t>Badinová - Brzoňová</t>
  </si>
  <si>
    <t>Brázda - Bár</t>
  </si>
  <si>
    <t>Klára Brázdová</t>
  </si>
  <si>
    <t>Radek Schmid</t>
  </si>
  <si>
    <t>Radek Brázda</t>
  </si>
  <si>
    <t>Sokol Židlochovice "A"</t>
  </si>
  <si>
    <t>Ondřej Král</t>
  </si>
  <si>
    <t>Petr Janák</t>
  </si>
  <si>
    <t>Petr Gola</t>
  </si>
  <si>
    <t>Lucie Daněčková</t>
  </si>
  <si>
    <t>Král - Przywara</t>
  </si>
  <si>
    <t>Daněčková - Coufalová</t>
  </si>
  <si>
    <t>Janák - Gola</t>
  </si>
  <si>
    <t>Przywara - Sedláková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</si>
</sst>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* #,##0.00&quot; Kč &quot;;&quot;-&quot;* #,##0.00&quot; Kč &quot;;&quot; &quot;* &quot;-&quot;??&quot; Kč &quot;"/>
  </numFmts>
  <fonts count="14">
    <font>
      <sz val="10"/>
      <color indexed="8"/>
      <name val="Arial CE"/>
    </font>
    <font>
      <b/>
      <sz val="20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12"/>
      <color indexed="8"/>
      <name val="Arial"/>
    </font>
    <font>
      <sz val="9"/>
      <color indexed="8"/>
      <name val="Arial"/>
    </font>
    <font>
      <i/>
      <sz val="11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sz val="2"/>
      <color indexed="8"/>
      <name val="Tahoma"/>
    </font>
    <font>
      <vertAlign val="superscript"/>
      <sz val="2"/>
      <color indexed="8"/>
      <name val="Symbol"/>
    </font>
    <font>
      <sz val="6"/>
      <color indexed="8"/>
      <name val="Arial"/>
    </font>
    <font>
      <sz val="8"/>
      <color indexed="8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4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tted">
        <color indexed="8"/>
      </right>
      <top style="thin">
        <color indexed="8"/>
      </top>
      <bottom style="medium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dotted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tted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88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49" fontId="2" fillId="2" borderId="4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0" fillId="2" borderId="9" xfId="0" applyFill="1" applyBorder="1"/>
    <xf numFmtId="49" fontId="2" fillId="2" borderId="10" xfId="0" applyNumberFormat="1" applyFont="1" applyFill="1" applyBorder="1" applyAlignment="1">
      <alignment vertical="center"/>
    </xf>
    <xf numFmtId="164" fontId="5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49" fontId="2" fillId="2" borderId="15" xfId="0" applyNumberFormat="1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7" xfId="0" applyNumberFormat="1" applyFont="1" applyFill="1" applyBorder="1" applyAlignment="1">
      <alignment horizontal="right" vertical="center"/>
    </xf>
    <xf numFmtId="49" fontId="3" fillId="2" borderId="19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49" fontId="5" fillId="2" borderId="21" xfId="0" applyNumberFormat="1" applyFont="1" applyFill="1" applyBorder="1" applyAlignment="1">
      <alignment horizontal="center" vertical="center"/>
    </xf>
    <xf numFmtId="49" fontId="6" fillId="2" borderId="24" xfId="0" applyNumberFormat="1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164" fontId="5" fillId="2" borderId="26" xfId="0" applyNumberFormat="1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 vertical="center"/>
    </xf>
    <xf numFmtId="0" fontId="3" fillId="2" borderId="28" xfId="0" applyFont="1" applyFill="1" applyBorder="1"/>
    <xf numFmtId="0" fontId="3" fillId="2" borderId="29" xfId="0" applyFont="1" applyFill="1" applyBorder="1"/>
    <xf numFmtId="0" fontId="3" fillId="2" borderId="30" xfId="0" applyFont="1" applyFill="1" applyBorder="1"/>
    <xf numFmtId="49" fontId="6" fillId="2" borderId="31" xfId="0" applyNumberFormat="1" applyFont="1" applyFill="1" applyBorder="1" applyAlignment="1">
      <alignment horizontal="center" vertical="center" wrapText="1"/>
    </xf>
    <xf numFmtId="49" fontId="3" fillId="2" borderId="27" xfId="0" applyNumberFormat="1" applyFont="1" applyFill="1" applyBorder="1" applyAlignment="1">
      <alignment horizontal="left" vertical="center"/>
    </xf>
    <xf numFmtId="0" fontId="2" fillId="2" borderId="12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2" xfId="0" applyNumberFormat="1" applyFont="1" applyFill="1" applyBorder="1" applyAlignment="1">
      <alignment horizontal="center" vertical="center"/>
    </xf>
    <xf numFmtId="0" fontId="2" fillId="2" borderId="33" xfId="0" applyNumberFormat="1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left" vertical="center"/>
    </xf>
    <xf numFmtId="49" fontId="6" fillId="2" borderId="35" xfId="0" applyNumberFormat="1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left" vertical="center"/>
    </xf>
    <xf numFmtId="0" fontId="2" fillId="2" borderId="17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7" xfId="0" applyNumberFormat="1" applyFont="1" applyFill="1" applyBorder="1" applyAlignment="1">
      <alignment horizontal="center" vertical="center"/>
    </xf>
    <xf numFmtId="0" fontId="2" fillId="2" borderId="38" xfId="0" applyNumberFormat="1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left" vertical="center"/>
    </xf>
    <xf numFmtId="49" fontId="9" fillId="3" borderId="40" xfId="0" applyNumberFormat="1" applyFont="1" applyFill="1" applyBorder="1" applyAlignment="1">
      <alignment vertical="center"/>
    </xf>
    <xf numFmtId="0" fontId="5" fillId="2" borderId="43" xfId="0" applyNumberFormat="1" applyFont="1" applyFill="1" applyBorder="1" applyAlignment="1">
      <alignment horizontal="center" vertical="center"/>
    </xf>
    <xf numFmtId="0" fontId="5" fillId="2" borderId="44" xfId="0" applyNumberFormat="1" applyFont="1" applyFill="1" applyBorder="1" applyAlignment="1">
      <alignment horizontal="center" vertical="center"/>
    </xf>
    <xf numFmtId="0" fontId="5" fillId="2" borderId="45" xfId="0" applyNumberFormat="1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left" vertical="center"/>
    </xf>
    <xf numFmtId="49" fontId="10" fillId="2" borderId="47" xfId="0" applyNumberFormat="1" applyFont="1" applyFill="1" applyBorder="1" applyAlignment="1">
      <alignment horizontal="left" vertical="top"/>
    </xf>
    <xf numFmtId="0" fontId="3" fillId="2" borderId="47" xfId="0" applyFont="1" applyFill="1" applyBorder="1"/>
    <xf numFmtId="0" fontId="2" fillId="2" borderId="47" xfId="0" applyFont="1" applyFill="1" applyBorder="1" applyAlignment="1">
      <alignment horizontal="center" vertical="center"/>
    </xf>
    <xf numFmtId="49" fontId="12" fillId="2" borderId="47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/>
    <xf numFmtId="0" fontId="3" fillId="2" borderId="1" xfId="0" applyFont="1" applyFill="1" applyBorder="1"/>
    <xf numFmtId="49" fontId="4" fillId="2" borderId="1" xfId="0" applyNumberFormat="1" applyFont="1" applyFill="1" applyBorder="1"/>
    <xf numFmtId="0" fontId="2" fillId="2" borderId="1" xfId="0" applyFont="1" applyFill="1" applyBorder="1"/>
    <xf numFmtId="49" fontId="8" fillId="2" borderId="1" xfId="0" applyNumberFormat="1" applyFont="1" applyFill="1" applyBorder="1"/>
    <xf numFmtId="0" fontId="8" fillId="2" borderId="1" xfId="0" applyFont="1" applyFill="1" applyBorder="1"/>
    <xf numFmtId="0" fontId="13" fillId="2" borderId="1" xfId="0" applyFont="1" applyFill="1" applyBorder="1"/>
    <xf numFmtId="49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9" fontId="6" fillId="2" borderId="22" xfId="0" applyNumberFormat="1" applyFont="1" applyFill="1" applyBorder="1" applyAlignment="1">
      <alignment horizontal="center" vertical="center"/>
    </xf>
    <xf numFmtId="0" fontId="0" fillId="2" borderId="23" xfId="0" applyFill="1" applyBorder="1"/>
    <xf numFmtId="49" fontId="1" fillId="3" borderId="41" xfId="0" applyNumberFormat="1" applyFont="1" applyFill="1" applyBorder="1" applyAlignment="1">
      <alignment horizontal="left" vertical="center"/>
    </xf>
    <xf numFmtId="0" fontId="1" fillId="3" borderId="41" xfId="0" applyFont="1" applyFill="1" applyBorder="1" applyAlignment="1">
      <alignment horizontal="left" vertical="center"/>
    </xf>
    <xf numFmtId="0" fontId="1" fillId="3" borderId="42" xfId="0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49" fontId="5" fillId="2" borderId="12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49" fontId="7" fillId="2" borderId="17" xfId="0" applyNumberFormat="1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8" fillId="2" borderId="27" xfId="0" applyNumberFormat="1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6CAF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29"/>
  <sheetViews>
    <sheetView showGridLines="0" tabSelected="1" topLeftCell="A14" zoomScale="301" workbookViewId="0">
      <selection activeCell="A21" sqref="A21"/>
    </sheetView>
  </sheetViews>
  <sheetFormatPr baseColWidth="10" defaultColWidth="9" defaultRowHeight="12.75" customHeight="1"/>
  <cols>
    <col min="1" max="1" width="1.6640625" style="1" customWidth="1"/>
    <col min="2" max="2" width="10.83203125" style="1" customWidth="1"/>
    <col min="3" max="4" width="32.83203125" style="1" customWidth="1"/>
    <col min="5" max="5" width="3.83203125" style="1" customWidth="1"/>
    <col min="6" max="6" width="1.6640625" style="1" customWidth="1"/>
    <col min="7" max="8" width="3.83203125" style="1" customWidth="1"/>
    <col min="9" max="9" width="1.6640625" style="1" customWidth="1"/>
    <col min="10" max="11" width="3.83203125" style="1" customWidth="1"/>
    <col min="12" max="12" width="1.6640625" style="1" customWidth="1"/>
    <col min="13" max="13" width="3.83203125" style="1" customWidth="1"/>
    <col min="14" max="19" width="5.83203125" style="1" customWidth="1"/>
    <col min="20" max="20" width="15" style="1" customWidth="1"/>
    <col min="21" max="22" width="2.1640625" style="1" customWidth="1"/>
    <col min="23" max="256" width="9" style="1" customWidth="1"/>
  </cols>
  <sheetData>
    <row r="1" spans="1:22" ht="8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25.75" customHeight="1">
      <c r="A2" s="2"/>
      <c r="B2" s="63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2"/>
      <c r="V2" s="2"/>
    </row>
    <row r="3" spans="1:22" ht="20" customHeight="1">
      <c r="A3" s="3"/>
      <c r="B3" s="4" t="s">
        <v>1</v>
      </c>
      <c r="C3" s="5"/>
      <c r="D3" s="73" t="s">
        <v>33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5"/>
      <c r="U3" s="6"/>
      <c r="V3" s="2"/>
    </row>
    <row r="4" spans="1:22" ht="20" customHeight="1">
      <c r="A4" s="3"/>
      <c r="B4" s="7" t="s">
        <v>2</v>
      </c>
      <c r="C4" s="8"/>
      <c r="D4" s="76" t="s">
        <v>34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8"/>
      <c r="Q4" s="82" t="s">
        <v>3</v>
      </c>
      <c r="R4" s="83"/>
      <c r="S4" s="9" t="s">
        <v>35</v>
      </c>
      <c r="T4" s="10"/>
      <c r="U4" s="6"/>
      <c r="V4" s="2"/>
    </row>
    <row r="5" spans="1:22" ht="20" customHeight="1">
      <c r="A5" s="3"/>
      <c r="B5" s="7" t="s">
        <v>4</v>
      </c>
      <c r="C5" s="11"/>
      <c r="D5" s="76" t="s">
        <v>44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8"/>
      <c r="Q5" s="82" t="s">
        <v>5</v>
      </c>
      <c r="R5" s="83"/>
      <c r="S5" s="9" t="s">
        <v>6</v>
      </c>
      <c r="T5" s="10"/>
      <c r="U5" s="6"/>
      <c r="V5" s="2"/>
    </row>
    <row r="6" spans="1:22" ht="20" customHeight="1">
      <c r="A6" s="3"/>
      <c r="B6" s="12" t="s">
        <v>7</v>
      </c>
      <c r="C6" s="13"/>
      <c r="D6" s="79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1"/>
      <c r="Q6" s="14"/>
      <c r="R6" s="15"/>
      <c r="S6" s="16">
        <v>3</v>
      </c>
      <c r="T6" s="17" t="s">
        <v>8</v>
      </c>
      <c r="U6" s="6"/>
      <c r="V6" s="2"/>
    </row>
    <row r="7" spans="1:22" ht="25" customHeight="1">
      <c r="A7" s="3"/>
      <c r="B7" s="18"/>
      <c r="C7" s="19" t="s">
        <v>9</v>
      </c>
      <c r="D7" s="19" t="s">
        <v>10</v>
      </c>
      <c r="E7" s="65" t="s">
        <v>11</v>
      </c>
      <c r="F7" s="66"/>
      <c r="G7" s="66"/>
      <c r="H7" s="66"/>
      <c r="I7" s="66"/>
      <c r="J7" s="66"/>
      <c r="K7" s="66"/>
      <c r="L7" s="66"/>
      <c r="M7" s="67"/>
      <c r="N7" s="68" t="s">
        <v>12</v>
      </c>
      <c r="O7" s="69"/>
      <c r="P7" s="68" t="s">
        <v>13</v>
      </c>
      <c r="Q7" s="69"/>
      <c r="R7" s="68" t="s">
        <v>14</v>
      </c>
      <c r="S7" s="69"/>
      <c r="T7" s="20" t="s">
        <v>15</v>
      </c>
      <c r="U7" s="6"/>
      <c r="V7" s="2"/>
    </row>
    <row r="8" spans="1:22" ht="10" customHeight="1">
      <c r="A8" s="3"/>
      <c r="B8" s="21"/>
      <c r="C8" s="22"/>
      <c r="D8" s="23"/>
      <c r="E8" s="84">
        <v>1</v>
      </c>
      <c r="F8" s="85"/>
      <c r="G8" s="85"/>
      <c r="H8" s="84">
        <v>2</v>
      </c>
      <c r="I8" s="85"/>
      <c r="J8" s="85"/>
      <c r="K8" s="84">
        <v>3</v>
      </c>
      <c r="L8" s="86"/>
      <c r="M8" s="87"/>
      <c r="N8" s="24"/>
      <c r="O8" s="25"/>
      <c r="P8" s="24"/>
      <c r="Q8" s="25"/>
      <c r="R8" s="24"/>
      <c r="S8" s="25"/>
      <c r="T8" s="26"/>
      <c r="U8" s="6"/>
      <c r="V8" s="2"/>
    </row>
    <row r="9" spans="1:22" ht="30" customHeight="1">
      <c r="A9" s="3"/>
      <c r="B9" s="27" t="s">
        <v>16</v>
      </c>
      <c r="C9" s="28" t="s">
        <v>36</v>
      </c>
      <c r="D9" s="28" t="s">
        <v>45</v>
      </c>
      <c r="E9" s="29">
        <v>9</v>
      </c>
      <c r="F9" s="30" t="s">
        <v>17</v>
      </c>
      <c r="G9" s="31">
        <v>21</v>
      </c>
      <c r="H9" s="29">
        <v>13</v>
      </c>
      <c r="I9" s="30" t="s">
        <v>17</v>
      </c>
      <c r="J9" s="31">
        <v>21</v>
      </c>
      <c r="K9" s="32"/>
      <c r="L9" s="30" t="s">
        <v>17</v>
      </c>
      <c r="M9" s="33"/>
      <c r="N9" s="34">
        <f t="shared" ref="N9:N16" si="0">E9+H9+K9</f>
        <v>22</v>
      </c>
      <c r="O9" s="35">
        <f t="shared" ref="O9:O16" si="1">G9+J9+M9</f>
        <v>42</v>
      </c>
      <c r="P9" s="34">
        <f t="shared" ref="P9:P16" si="2">IF(E9&gt;G9,1,0)+IF(H9&gt;J9,1,0)+IF(K9&gt;M9,1,0)</f>
        <v>0</v>
      </c>
      <c r="Q9" s="35">
        <f t="shared" ref="Q9:Q16" si="3">IF(E9&lt;G9,1,0)+IF(H9&lt;J9,1,0)+IF(K9&lt;M9,1,0)</f>
        <v>2</v>
      </c>
      <c r="R9" s="34">
        <f t="shared" ref="R9:S16" si="4">IF(P9=2,1,0)</f>
        <v>0</v>
      </c>
      <c r="S9" s="35">
        <f t="shared" si="4"/>
        <v>1</v>
      </c>
      <c r="T9" s="36"/>
      <c r="U9" s="6"/>
      <c r="V9" s="2"/>
    </row>
    <row r="10" spans="1:22" ht="30" customHeight="1">
      <c r="A10" s="3"/>
      <c r="B10" s="27" t="s">
        <v>18</v>
      </c>
      <c r="C10" s="28" t="s">
        <v>43</v>
      </c>
      <c r="D10" s="28" t="s">
        <v>46</v>
      </c>
      <c r="E10" s="29">
        <v>21</v>
      </c>
      <c r="F10" s="30" t="s">
        <v>17</v>
      </c>
      <c r="G10" s="31">
        <v>15</v>
      </c>
      <c r="H10" s="29">
        <v>21</v>
      </c>
      <c r="I10" s="30" t="s">
        <v>17</v>
      </c>
      <c r="J10" s="31">
        <v>7</v>
      </c>
      <c r="K10" s="32"/>
      <c r="L10" s="30" t="s">
        <v>17</v>
      </c>
      <c r="M10" s="33"/>
      <c r="N10" s="34">
        <f t="shared" si="0"/>
        <v>42</v>
      </c>
      <c r="O10" s="35">
        <f t="shared" si="1"/>
        <v>22</v>
      </c>
      <c r="P10" s="34">
        <f t="shared" si="2"/>
        <v>2</v>
      </c>
      <c r="Q10" s="35">
        <f t="shared" si="3"/>
        <v>0</v>
      </c>
      <c r="R10" s="34">
        <f t="shared" si="4"/>
        <v>1</v>
      </c>
      <c r="S10" s="35">
        <f t="shared" si="4"/>
        <v>0</v>
      </c>
      <c r="T10" s="36"/>
      <c r="U10" s="6"/>
      <c r="V10" s="2"/>
    </row>
    <row r="11" spans="1:22" ht="30" customHeight="1">
      <c r="A11" s="3"/>
      <c r="B11" s="27" t="s">
        <v>19</v>
      </c>
      <c r="C11" s="28" t="s">
        <v>42</v>
      </c>
      <c r="D11" s="28" t="s">
        <v>47</v>
      </c>
      <c r="E11" s="29">
        <v>21</v>
      </c>
      <c r="F11" s="30" t="s">
        <v>17</v>
      </c>
      <c r="G11" s="31">
        <v>19</v>
      </c>
      <c r="H11" s="29">
        <v>8</v>
      </c>
      <c r="I11" s="30" t="s">
        <v>17</v>
      </c>
      <c r="J11" s="31">
        <v>21</v>
      </c>
      <c r="K11" s="32">
        <v>21</v>
      </c>
      <c r="L11" s="30" t="s">
        <v>17</v>
      </c>
      <c r="M11" s="33">
        <v>16</v>
      </c>
      <c r="N11" s="34">
        <f t="shared" si="0"/>
        <v>50</v>
      </c>
      <c r="O11" s="35">
        <f t="shared" si="1"/>
        <v>56</v>
      </c>
      <c r="P11" s="34">
        <f t="shared" si="2"/>
        <v>2</v>
      </c>
      <c r="Q11" s="35">
        <f t="shared" si="3"/>
        <v>1</v>
      </c>
      <c r="R11" s="34">
        <f t="shared" si="4"/>
        <v>1</v>
      </c>
      <c r="S11" s="35">
        <f t="shared" si="4"/>
        <v>0</v>
      </c>
      <c r="T11" s="36"/>
      <c r="U11" s="6"/>
      <c r="V11" s="2"/>
    </row>
    <row r="12" spans="1:22" ht="30" customHeight="1">
      <c r="A12" s="3"/>
      <c r="B12" s="27" t="s">
        <v>20</v>
      </c>
      <c r="C12" s="28" t="s">
        <v>41</v>
      </c>
      <c r="D12" s="28" t="s">
        <v>48</v>
      </c>
      <c r="E12" s="29">
        <v>21</v>
      </c>
      <c r="F12" s="30" t="s">
        <v>17</v>
      </c>
      <c r="G12" s="31">
        <v>14</v>
      </c>
      <c r="H12" s="29">
        <v>21</v>
      </c>
      <c r="I12" s="30" t="s">
        <v>17</v>
      </c>
      <c r="J12" s="31">
        <v>12</v>
      </c>
      <c r="K12" s="32"/>
      <c r="L12" s="30" t="s">
        <v>17</v>
      </c>
      <c r="M12" s="33"/>
      <c r="N12" s="34">
        <f t="shared" si="0"/>
        <v>42</v>
      </c>
      <c r="O12" s="35">
        <f t="shared" si="1"/>
        <v>26</v>
      </c>
      <c r="P12" s="34">
        <f t="shared" si="2"/>
        <v>2</v>
      </c>
      <c r="Q12" s="35">
        <f t="shared" si="3"/>
        <v>0</v>
      </c>
      <c r="R12" s="34">
        <f t="shared" si="4"/>
        <v>1</v>
      </c>
      <c r="S12" s="35">
        <f t="shared" si="4"/>
        <v>0</v>
      </c>
      <c r="T12" s="36"/>
      <c r="U12" s="6"/>
      <c r="V12" s="2"/>
    </row>
    <row r="13" spans="1:22" ht="30" customHeight="1">
      <c r="A13" s="3"/>
      <c r="B13" s="27" t="s">
        <v>21</v>
      </c>
      <c r="C13" s="28" t="s">
        <v>40</v>
      </c>
      <c r="D13" s="28" t="s">
        <v>49</v>
      </c>
      <c r="E13" s="29">
        <v>13</v>
      </c>
      <c r="F13" s="30" t="s">
        <v>17</v>
      </c>
      <c r="G13" s="31">
        <v>21</v>
      </c>
      <c r="H13" s="29">
        <v>14</v>
      </c>
      <c r="I13" s="30" t="s">
        <v>17</v>
      </c>
      <c r="J13" s="31">
        <v>21</v>
      </c>
      <c r="K13" s="32"/>
      <c r="L13" s="30" t="s">
        <v>17</v>
      </c>
      <c r="M13" s="33"/>
      <c r="N13" s="34">
        <f t="shared" si="0"/>
        <v>27</v>
      </c>
      <c r="O13" s="35">
        <f t="shared" si="1"/>
        <v>42</v>
      </c>
      <c r="P13" s="34">
        <f t="shared" si="2"/>
        <v>0</v>
      </c>
      <c r="Q13" s="35">
        <f t="shared" si="3"/>
        <v>2</v>
      </c>
      <c r="R13" s="34">
        <f t="shared" si="4"/>
        <v>0</v>
      </c>
      <c r="S13" s="35">
        <f t="shared" si="4"/>
        <v>1</v>
      </c>
      <c r="T13" s="36"/>
      <c r="U13" s="6"/>
      <c r="V13" s="2"/>
    </row>
    <row r="14" spans="1:22" ht="30" customHeight="1">
      <c r="A14" s="3"/>
      <c r="B14" s="27" t="s">
        <v>22</v>
      </c>
      <c r="C14" s="28" t="s">
        <v>39</v>
      </c>
      <c r="D14" s="28" t="s">
        <v>50</v>
      </c>
      <c r="E14" s="29">
        <v>12</v>
      </c>
      <c r="F14" s="30" t="s">
        <v>17</v>
      </c>
      <c r="G14" s="31">
        <v>21</v>
      </c>
      <c r="H14" s="29">
        <v>18</v>
      </c>
      <c r="I14" s="30" t="s">
        <v>17</v>
      </c>
      <c r="J14" s="31">
        <v>21</v>
      </c>
      <c r="K14" s="32"/>
      <c r="L14" s="30" t="s">
        <v>17</v>
      </c>
      <c r="M14" s="33"/>
      <c r="N14" s="34">
        <f t="shared" si="0"/>
        <v>30</v>
      </c>
      <c r="O14" s="35">
        <f t="shared" si="1"/>
        <v>42</v>
      </c>
      <c r="P14" s="34">
        <f t="shared" si="2"/>
        <v>0</v>
      </c>
      <c r="Q14" s="35">
        <f t="shared" si="3"/>
        <v>2</v>
      </c>
      <c r="R14" s="34">
        <f t="shared" si="4"/>
        <v>0</v>
      </c>
      <c r="S14" s="35">
        <f t="shared" si="4"/>
        <v>1</v>
      </c>
      <c r="T14" s="36"/>
      <c r="U14" s="6"/>
      <c r="V14" s="2"/>
    </row>
    <row r="15" spans="1:22" ht="30" customHeight="1">
      <c r="A15" s="3"/>
      <c r="B15" s="27" t="s">
        <v>23</v>
      </c>
      <c r="C15" s="28" t="s">
        <v>38</v>
      </c>
      <c r="D15" s="28" t="s">
        <v>51</v>
      </c>
      <c r="E15" s="29">
        <v>24</v>
      </c>
      <c r="F15" s="30" t="s">
        <v>17</v>
      </c>
      <c r="G15" s="31">
        <v>22</v>
      </c>
      <c r="H15" s="29">
        <v>21</v>
      </c>
      <c r="I15" s="30" t="s">
        <v>17</v>
      </c>
      <c r="J15" s="31">
        <v>16</v>
      </c>
      <c r="K15" s="32"/>
      <c r="L15" s="30" t="s">
        <v>17</v>
      </c>
      <c r="M15" s="33"/>
      <c r="N15" s="34">
        <f t="shared" si="0"/>
        <v>45</v>
      </c>
      <c r="O15" s="35">
        <f t="shared" si="1"/>
        <v>38</v>
      </c>
      <c r="P15" s="34">
        <f t="shared" si="2"/>
        <v>2</v>
      </c>
      <c r="Q15" s="35">
        <f t="shared" si="3"/>
        <v>0</v>
      </c>
      <c r="R15" s="34">
        <f t="shared" si="4"/>
        <v>1</v>
      </c>
      <c r="S15" s="35">
        <f t="shared" si="4"/>
        <v>0</v>
      </c>
      <c r="T15" s="36"/>
      <c r="U15" s="6"/>
      <c r="V15" s="2"/>
    </row>
    <row r="16" spans="1:22" ht="30" customHeight="1">
      <c r="A16" s="3"/>
      <c r="B16" s="37" t="s">
        <v>24</v>
      </c>
      <c r="C16" s="38" t="s">
        <v>37</v>
      </c>
      <c r="D16" s="38" t="s">
        <v>52</v>
      </c>
      <c r="E16" s="39">
        <v>21</v>
      </c>
      <c r="F16" s="40" t="s">
        <v>17</v>
      </c>
      <c r="G16" s="41">
        <v>17</v>
      </c>
      <c r="H16" s="39">
        <v>21</v>
      </c>
      <c r="I16" s="40" t="s">
        <v>17</v>
      </c>
      <c r="J16" s="41">
        <v>11</v>
      </c>
      <c r="K16" s="42"/>
      <c r="L16" s="40" t="s">
        <v>17</v>
      </c>
      <c r="M16" s="43"/>
      <c r="N16" s="44">
        <f t="shared" si="0"/>
        <v>42</v>
      </c>
      <c r="O16" s="45">
        <f t="shared" si="1"/>
        <v>28</v>
      </c>
      <c r="P16" s="44">
        <f t="shared" si="2"/>
        <v>2</v>
      </c>
      <c r="Q16" s="45">
        <f t="shared" si="3"/>
        <v>0</v>
      </c>
      <c r="R16" s="44">
        <f t="shared" si="4"/>
        <v>1</v>
      </c>
      <c r="S16" s="45">
        <f t="shared" si="4"/>
        <v>0</v>
      </c>
      <c r="T16" s="46"/>
      <c r="U16" s="6"/>
      <c r="V16" s="2"/>
    </row>
    <row r="17" spans="1:22" ht="35" customHeight="1">
      <c r="A17" s="3"/>
      <c r="B17" s="47" t="s">
        <v>25</v>
      </c>
      <c r="C17" s="70" t="str">
        <f>IF(R17&gt;S17,D4,IF(S17&gt;R17,D5,"remíza"))</f>
        <v>BC 66 Ivančice</v>
      </c>
      <c r="D17" s="71"/>
      <c r="E17" s="71"/>
      <c r="F17" s="71"/>
      <c r="G17" s="71"/>
      <c r="H17" s="71"/>
      <c r="I17" s="71"/>
      <c r="J17" s="71"/>
      <c r="K17" s="71"/>
      <c r="L17" s="71"/>
      <c r="M17" s="72"/>
      <c r="N17" s="48">
        <f t="shared" ref="N17:S17" si="5">SUM(N9:N16)</f>
        <v>300</v>
      </c>
      <c r="O17" s="49">
        <f t="shared" si="5"/>
        <v>296</v>
      </c>
      <c r="P17" s="50">
        <f t="shared" si="5"/>
        <v>10</v>
      </c>
      <c r="Q17" s="49">
        <f t="shared" si="5"/>
        <v>7</v>
      </c>
      <c r="R17" s="50">
        <f t="shared" si="5"/>
        <v>5</v>
      </c>
      <c r="S17" s="49">
        <f t="shared" si="5"/>
        <v>3</v>
      </c>
      <c r="T17" s="51"/>
      <c r="U17" s="6"/>
      <c r="V17" s="2"/>
    </row>
    <row r="18" spans="1:22" ht="17" customHeight="1">
      <c r="A18" s="2"/>
      <c r="B18" s="52" t="s">
        <v>26</v>
      </c>
      <c r="C18" s="53"/>
      <c r="D18" s="53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5" t="s">
        <v>27</v>
      </c>
      <c r="U18" s="2"/>
      <c r="V18" s="2"/>
    </row>
    <row r="19" spans="1:22" ht="15" customHeight="1">
      <c r="A19" s="2"/>
      <c r="B19" s="56" t="s">
        <v>28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2"/>
      <c r="V19" s="2"/>
    </row>
    <row r="20" spans="1:22" ht="15" customHeight="1">
      <c r="A20" s="2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2"/>
      <c r="V20" s="2"/>
    </row>
    <row r="21" spans="1:22" ht="20" customHeight="1">
      <c r="A21" s="2"/>
      <c r="B21" s="58" t="s">
        <v>29</v>
      </c>
      <c r="C21" s="56" t="s">
        <v>30</v>
      </c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2"/>
      <c r="V21" s="2"/>
    </row>
    <row r="22" spans="1:22" ht="20" customHeight="1">
      <c r="A22" s="2"/>
      <c r="B22" s="59"/>
      <c r="C22" s="56" t="s">
        <v>30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2"/>
      <c r="V22" s="2"/>
    </row>
    <row r="23" spans="1:22" ht="15" customHeight="1">
      <c r="A23" s="2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2"/>
      <c r="V23" s="2"/>
    </row>
    <row r="24" spans="1:22" ht="15" customHeight="1">
      <c r="A24" s="2"/>
      <c r="B24" s="60" t="s">
        <v>31</v>
      </c>
      <c r="C24" s="57"/>
      <c r="D24" s="57"/>
      <c r="E24" s="60" t="s">
        <v>32</v>
      </c>
      <c r="F24" s="61"/>
      <c r="G24" s="61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2"/>
      <c r="V24" s="2"/>
    </row>
    <row r="25" spans="1:22" ht="15" customHeight="1">
      <c r="A25" s="2"/>
      <c r="B25" s="6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5" customHeight="1">
      <c r="A26" s="2"/>
      <c r="B26" s="6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15" customHeight="1">
      <c r="A27" s="2"/>
      <c r="B27" s="6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5" customHeight="1">
      <c r="A28" s="2"/>
      <c r="B28" s="6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5" customHeight="1">
      <c r="A29" s="2"/>
      <c r="B29" s="6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</sheetData>
  <mergeCells count="15">
    <mergeCell ref="C17:M17"/>
    <mergeCell ref="D3:T3"/>
    <mergeCell ref="D4:P4"/>
    <mergeCell ref="D6:P6"/>
    <mergeCell ref="D5:P5"/>
    <mergeCell ref="Q4:R4"/>
    <mergeCell ref="Q5:R5"/>
    <mergeCell ref="E8:G8"/>
    <mergeCell ref="H8:J8"/>
    <mergeCell ref="K8:M8"/>
    <mergeCell ref="B2:T2"/>
    <mergeCell ref="E7:M7"/>
    <mergeCell ref="N7:O7"/>
    <mergeCell ref="P7:Q7"/>
    <mergeCell ref="R7:S7"/>
  </mergeCells>
  <pageMargins left="0" right="0" top="0.66929099999999997" bottom="0.39370100000000002" header="0.39370100000000002" footer="0.39370100000000002"/>
  <pageSetup orientation="landscape"/>
  <headerFooter>
    <oddFooter>&amp;L&amp;"Tahoma,Regular"&amp;8&amp;K00000021.10.19&amp;R&amp;"Tahoma,Regular"&amp;10&amp;K000000Český badmintonový svaz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vzor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2022-11-28T15:37:41Z</dcterms:created>
  <dcterms:modified xsi:type="dcterms:W3CDTF">2022-11-28T15:47:18Z</dcterms:modified>
</cp:coreProperties>
</file>