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<sst xmlns="http://schemas.openxmlformats.org/spreadsheetml/2006/main" count="86" uniqueCount="53">
  <si>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</si>
  <si>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</si>
  <si>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</si>
  <si>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</si>
  <si>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</si>
  <si>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</si>
  <si>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</si>
  <si>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</si>
  <si>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</si>
  <si>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</si>
  <si>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</si>
  <si>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</si>
  <si>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</si>
  <si>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</si>
  <si>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</si>
  <si>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</si>
  <si>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</si>
  <si>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</si>
  <si>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</si>
  <si>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</si>
  <si>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</si>
  <si>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</si>
  <si>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</si>
  <si>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</si>
  <si>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</si>
  <si>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</si>
  <si>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</si>
  <si>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</si>
  <si>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</si>
  <si>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</si>
  <si>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Chropyně</t>
  </si>
  <si>
    <t>TJ Chropyně "A"</t>
  </si>
  <si>
    <t>Schmied</t>
  </si>
  <si>
    <t xml:space="preserve">1. kolo v turnaji </t>
  </si>
  <si>
    <t>III. liga JM kraje</t>
  </si>
  <si>
    <t>Žalmánek J.</t>
  </si>
  <si>
    <t>Beneš P.</t>
  </si>
  <si>
    <t>Purdešová B.</t>
  </si>
  <si>
    <t>Schmied - Slavík</t>
  </si>
  <si>
    <t>Konvičná - Purdešová</t>
  </si>
  <si>
    <t>Žalmánek - Beneš</t>
  </si>
  <si>
    <t>Schmied M.</t>
  </si>
  <si>
    <t>Slavík - Konvičná</t>
  </si>
  <si>
    <t>Poříz L.</t>
  </si>
  <si>
    <t>Neuvirth J.</t>
  </si>
  <si>
    <t>Gregar J.</t>
  </si>
  <si>
    <t>Zachová A.</t>
  </si>
  <si>
    <t>Poříz L. - Helar J.</t>
  </si>
  <si>
    <t>Chvástková - Procházková</t>
  </si>
  <si>
    <t>Šemík - Neuvirth</t>
  </si>
  <si>
    <t>Gregar - Chvástková</t>
  </si>
  <si>
    <t>TJ Start Jihlava "B"</t>
  </si>
  <si>
    <t>Jihlava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</si>
</sst>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1" xfId="0" applyFont="1" applyBorder="1" applyAlignment="1">
      <alignment vertical="center"/>
    </xf>
    <xf numFmtId="14" fontId="10" fillId="0" borderId="41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42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43" xfId="0" applyFont="1" applyBorder="1" applyAlignment="1">
      <alignment horizontal="left" vertical="center" indent="1"/>
    </xf>
    <xf numFmtId="0" fontId="14" fillId="0" borderId="44" xfId="57" applyFont="1" applyBorder="1">
      <alignment horizontal="center" vertical="center"/>
      <protection/>
    </xf>
    <xf numFmtId="0" fontId="14" fillId="0" borderId="45" xfId="57" applyFont="1" applyBorder="1">
      <alignment horizontal="center" vertical="center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17" fillId="0" borderId="52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3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23" fillId="0" borderId="56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8" xfId="59" applyFont="1" applyBorder="1" applyAlignment="1">
      <alignment horizontal="lef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2:20" ht="19.5" customHeight="1" thickBot="1">
      <c r="B3" s="5" t="s">
        <v>1</v>
      </c>
      <c r="C3" s="6"/>
      <c r="D3" s="81" t="s">
        <v>34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2:20" ht="19.5" customHeight="1" thickTop="1">
      <c r="B4" s="7" t="s">
        <v>3</v>
      </c>
      <c r="C4" s="8"/>
      <c r="D4" s="84" t="s">
        <v>31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69" t="s">
        <v>16</v>
      </c>
      <c r="R4" s="70"/>
      <c r="S4" s="10"/>
      <c r="T4" s="61">
        <v>44849</v>
      </c>
    </row>
    <row r="5" spans="2:20" ht="19.5" customHeight="1">
      <c r="B5" s="7" t="s">
        <v>4</v>
      </c>
      <c r="C5" s="11"/>
      <c r="D5" s="84" t="s">
        <v>51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71" t="s">
        <v>2</v>
      </c>
      <c r="R5" s="72"/>
      <c r="S5" s="9"/>
      <c r="T5" s="60" t="s">
        <v>30</v>
      </c>
    </row>
    <row r="6" spans="2:20" ht="19.5" customHeight="1" thickBot="1">
      <c r="B6" s="12" t="s">
        <v>5</v>
      </c>
      <c r="C6" s="13"/>
      <c r="D6" s="87" t="s">
        <v>32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14"/>
      <c r="R6" s="15"/>
      <c r="S6" s="51"/>
      <c r="T6" s="63" t="s">
        <v>33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17</v>
      </c>
      <c r="O7" s="78"/>
      <c r="P7" s="77" t="s">
        <v>18</v>
      </c>
      <c r="Q7" s="78"/>
      <c r="R7" s="77" t="s">
        <v>19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41</v>
      </c>
      <c r="D9" s="62" t="s">
        <v>43</v>
      </c>
      <c r="E9" s="28">
        <v>21</v>
      </c>
      <c r="F9" s="29" t="s">
        <v>27</v>
      </c>
      <c r="G9" s="30">
        <v>13</v>
      </c>
      <c r="H9" s="28">
        <v>21</v>
      </c>
      <c r="I9" s="28" t="s">
        <v>27</v>
      </c>
      <c r="J9" s="30">
        <v>4</v>
      </c>
      <c r="K9" s="28"/>
      <c r="L9" s="66" t="s">
        <v>27</v>
      </c>
      <c r="M9" s="30"/>
      <c r="N9" s="31">
        <f>E9+H9+K9</f>
        <v>42</v>
      </c>
      <c r="O9" s="32">
        <f>M9+J9+G9</f>
        <v>17</v>
      </c>
      <c r="P9" s="33">
        <f aca="true" t="shared" si="0" ref="P9:P16">IF(E9&gt;G9,1,0)+IF(H9&gt;J9,1,0)+IF(K9&gt;M9,1,0)</f>
        <v>2</v>
      </c>
      <c r="Q9" s="28">
        <f aca="true" t="shared" si="1" ref="Q9:Q16">IF(E9&lt;G9,1,0)+IF(H9&lt;J9,1,0)+IF(K9&lt;M9,1,0)</f>
        <v>0</v>
      </c>
      <c r="R9" s="52">
        <f>IF(P9=2,1,0)</f>
        <v>1</v>
      </c>
      <c r="S9" s="30">
        <f>IF(Q9=2,1,0)</f>
        <v>0</v>
      </c>
      <c r="T9" s="68" t="s">
        <v>52</v>
      </c>
    </row>
    <row r="10" spans="2:20" ht="30" customHeight="1">
      <c r="B10" s="27" t="s">
        <v>21</v>
      </c>
      <c r="C10" s="62" t="s">
        <v>35</v>
      </c>
      <c r="D10" s="62" t="s">
        <v>44</v>
      </c>
      <c r="E10" s="28">
        <v>7</v>
      </c>
      <c r="F10" s="28" t="s">
        <v>27</v>
      </c>
      <c r="G10" s="30">
        <v>21</v>
      </c>
      <c r="H10" s="28">
        <v>21</v>
      </c>
      <c r="I10" s="28" t="s">
        <v>27</v>
      </c>
      <c r="J10" s="30">
        <v>19</v>
      </c>
      <c r="K10" s="28">
        <v>21</v>
      </c>
      <c r="L10" s="66" t="s">
        <v>27</v>
      </c>
      <c r="M10" s="30">
        <v>8</v>
      </c>
      <c r="N10" s="31">
        <f>E10+H10+K10</f>
        <v>49</v>
      </c>
      <c r="O10" s="32">
        <f>M10+J10+G10</f>
        <v>48</v>
      </c>
      <c r="P10" s="33">
        <f t="shared" si="0"/>
        <v>2</v>
      </c>
      <c r="Q10" s="28">
        <f t="shared" si="1"/>
        <v>1</v>
      </c>
      <c r="R10" s="53">
        <f aca="true" t="shared" si="2" ref="R10:R17">IF(P10=2,1,0)</f>
        <v>1</v>
      </c>
      <c r="S10" s="30">
        <f aca="true" t="shared" si="3" ref="S10:S17">IF(Q10=2,1,0)</f>
        <v>0</v>
      </c>
      <c r="T10" s="68" t="s">
        <v>52</v>
      </c>
    </row>
    <row r="11" spans="2:20" ht="30" customHeight="1">
      <c r="B11" s="27" t="s">
        <v>22</v>
      </c>
      <c r="C11" s="62" t="s">
        <v>36</v>
      </c>
      <c r="D11" s="62" t="s">
        <v>45</v>
      </c>
      <c r="E11" s="28">
        <v>18</v>
      </c>
      <c r="F11" s="28" t="s">
        <v>27</v>
      </c>
      <c r="G11" s="30">
        <v>21</v>
      </c>
      <c r="H11" s="28">
        <v>15</v>
      </c>
      <c r="I11" s="28" t="s">
        <v>27</v>
      </c>
      <c r="J11" s="30">
        <v>21</v>
      </c>
      <c r="K11" s="28"/>
      <c r="L11" s="66" t="s">
        <v>27</v>
      </c>
      <c r="M11" s="30"/>
      <c r="N11" s="31">
        <f aca="true" t="shared" si="4" ref="N11:N16">E11+H11+K11</f>
        <v>33</v>
      </c>
      <c r="O11" s="32">
        <f aca="true" t="shared" si="5" ref="O11:O16">M11+J11+G11</f>
        <v>42</v>
      </c>
      <c r="P11" s="33">
        <f t="shared" si="0"/>
        <v>0</v>
      </c>
      <c r="Q11" s="28">
        <f t="shared" si="1"/>
        <v>2</v>
      </c>
      <c r="R11" s="53">
        <f t="shared" si="2"/>
        <v>0</v>
      </c>
      <c r="S11" s="30">
        <f t="shared" si="3"/>
        <v>1</v>
      </c>
      <c r="T11" s="68" t="s">
        <v>30</v>
      </c>
    </row>
    <row r="12" spans="2:20" ht="30" customHeight="1">
      <c r="B12" s="27" t="s">
        <v>28</v>
      </c>
      <c r="C12" s="62" t="s">
        <v>37</v>
      </c>
      <c r="D12" s="62" t="s">
        <v>46</v>
      </c>
      <c r="E12" s="28">
        <v>10</v>
      </c>
      <c r="F12" s="28" t="s">
        <v>27</v>
      </c>
      <c r="G12" s="30">
        <v>21</v>
      </c>
      <c r="H12" s="28">
        <v>19</v>
      </c>
      <c r="I12" s="28" t="s">
        <v>27</v>
      </c>
      <c r="J12" s="30">
        <v>21</v>
      </c>
      <c r="K12" s="28"/>
      <c r="L12" s="66" t="s">
        <v>27</v>
      </c>
      <c r="M12" s="30"/>
      <c r="N12" s="31">
        <f t="shared" si="4"/>
        <v>29</v>
      </c>
      <c r="O12" s="32">
        <f t="shared" si="5"/>
        <v>42</v>
      </c>
      <c r="P12" s="33">
        <f t="shared" si="0"/>
        <v>0</v>
      </c>
      <c r="Q12" s="28">
        <f t="shared" si="1"/>
        <v>2</v>
      </c>
      <c r="R12" s="53">
        <f t="shared" si="2"/>
        <v>0</v>
      </c>
      <c r="S12" s="30">
        <v>1</v>
      </c>
      <c r="T12" s="68" t="s">
        <v>52</v>
      </c>
    </row>
    <row r="13" spans="2:20" ht="30" customHeight="1">
      <c r="B13" s="27" t="s">
        <v>23</v>
      </c>
      <c r="C13" s="62" t="s">
        <v>38</v>
      </c>
      <c r="D13" s="62" t="s">
        <v>47</v>
      </c>
      <c r="E13" s="28">
        <v>23</v>
      </c>
      <c r="F13" s="28" t="s">
        <v>27</v>
      </c>
      <c r="G13" s="30">
        <v>21</v>
      </c>
      <c r="H13" s="28">
        <v>18</v>
      </c>
      <c r="I13" s="28" t="s">
        <v>27</v>
      </c>
      <c r="J13" s="30">
        <v>21</v>
      </c>
      <c r="K13" s="28">
        <v>21</v>
      </c>
      <c r="L13" s="66" t="s">
        <v>27</v>
      </c>
      <c r="M13" s="30">
        <v>13</v>
      </c>
      <c r="N13" s="31">
        <f t="shared" si="4"/>
        <v>62</v>
      </c>
      <c r="O13" s="32">
        <f t="shared" si="5"/>
        <v>55</v>
      </c>
      <c r="P13" s="33">
        <f t="shared" si="0"/>
        <v>2</v>
      </c>
      <c r="Q13" s="28">
        <f t="shared" si="1"/>
        <v>1</v>
      </c>
      <c r="R13" s="53">
        <f t="shared" si="2"/>
        <v>1</v>
      </c>
      <c r="S13" s="30">
        <f t="shared" si="3"/>
        <v>0</v>
      </c>
      <c r="T13" s="68" t="s">
        <v>52</v>
      </c>
    </row>
    <row r="14" spans="2:20" ht="30" customHeight="1">
      <c r="B14" s="27" t="s">
        <v>24</v>
      </c>
      <c r="C14" s="62" t="s">
        <v>39</v>
      </c>
      <c r="D14" s="62" t="s">
        <v>48</v>
      </c>
      <c r="E14" s="28">
        <v>13</v>
      </c>
      <c r="F14" s="28" t="s">
        <v>27</v>
      </c>
      <c r="G14" s="30">
        <v>21</v>
      </c>
      <c r="H14" s="28">
        <v>12</v>
      </c>
      <c r="I14" s="28" t="s">
        <v>27</v>
      </c>
      <c r="J14" s="30">
        <v>21</v>
      </c>
      <c r="K14" s="28"/>
      <c r="L14" s="66" t="s">
        <v>27</v>
      </c>
      <c r="M14" s="30"/>
      <c r="N14" s="31">
        <f t="shared" si="4"/>
        <v>25</v>
      </c>
      <c r="O14" s="32">
        <f t="shared" si="5"/>
        <v>42</v>
      </c>
      <c r="P14" s="33">
        <f t="shared" si="0"/>
        <v>0</v>
      </c>
      <c r="Q14" s="28">
        <f t="shared" si="1"/>
        <v>2</v>
      </c>
      <c r="R14" s="53">
        <f t="shared" si="2"/>
        <v>0</v>
      </c>
      <c r="S14" s="30">
        <f t="shared" si="3"/>
        <v>1</v>
      </c>
      <c r="T14" s="68" t="s">
        <v>30</v>
      </c>
    </row>
    <row r="15" spans="2:20" ht="30" customHeight="1">
      <c r="B15" s="27" t="s">
        <v>25</v>
      </c>
      <c r="C15" s="62" t="s">
        <v>40</v>
      </c>
      <c r="D15" s="62" t="s">
        <v>49</v>
      </c>
      <c r="E15" s="28">
        <v>9</v>
      </c>
      <c r="F15" s="28" t="s">
        <v>27</v>
      </c>
      <c r="G15" s="30">
        <v>21</v>
      </c>
      <c r="H15" s="28">
        <v>15</v>
      </c>
      <c r="I15" s="28" t="s">
        <v>27</v>
      </c>
      <c r="J15" s="30">
        <v>21</v>
      </c>
      <c r="K15" s="28"/>
      <c r="L15" s="66" t="s">
        <v>27</v>
      </c>
      <c r="M15" s="30"/>
      <c r="N15" s="31">
        <f t="shared" si="4"/>
        <v>24</v>
      </c>
      <c r="O15" s="32">
        <f t="shared" si="5"/>
        <v>42</v>
      </c>
      <c r="P15" s="33">
        <f>IF(E15&gt;G15,1,0)+IF(H15&gt;J15,1,0)+IF(K15&gt;M15,1,0)</f>
        <v>0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68" t="s">
        <v>30</v>
      </c>
    </row>
    <row r="16" spans="2:20" ht="30" customHeight="1">
      <c r="B16" s="27" t="s">
        <v>29</v>
      </c>
      <c r="C16" s="65" t="s">
        <v>42</v>
      </c>
      <c r="D16" s="65" t="s">
        <v>50</v>
      </c>
      <c r="E16" s="66">
        <v>22</v>
      </c>
      <c r="F16" s="66" t="s">
        <v>27</v>
      </c>
      <c r="G16" s="67">
        <v>20</v>
      </c>
      <c r="H16" s="66">
        <v>15</v>
      </c>
      <c r="I16" s="66" t="s">
        <v>27</v>
      </c>
      <c r="J16" s="67">
        <v>21</v>
      </c>
      <c r="K16" s="66">
        <v>11</v>
      </c>
      <c r="L16" s="66" t="s">
        <v>27</v>
      </c>
      <c r="M16" s="67">
        <v>21</v>
      </c>
      <c r="N16" s="31">
        <f t="shared" si="4"/>
        <v>48</v>
      </c>
      <c r="O16" s="32">
        <f t="shared" si="5"/>
        <v>62</v>
      </c>
      <c r="P16" s="33">
        <f t="shared" si="0"/>
        <v>1</v>
      </c>
      <c r="Q16" s="28">
        <f t="shared" si="1"/>
        <v>2</v>
      </c>
      <c r="R16" s="53">
        <f t="shared" si="2"/>
        <v>0</v>
      </c>
      <c r="S16" s="30">
        <f t="shared" si="3"/>
        <v>1</v>
      </c>
      <c r="T16" s="68" t="s">
        <v>30</v>
      </c>
    </row>
    <row r="17" spans="2:20" ht="30" customHeight="1" thickBot="1">
      <c r="B17" s="34"/>
      <c r="C17" s="56"/>
      <c r="D17" s="56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>E17+H17+K17</f>
        <v>0</v>
      </c>
      <c r="O17" s="32">
        <f>G17+J17+M17</f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2"/>
        <v>0</v>
      </c>
      <c r="S17" s="30">
        <f t="shared" si="3"/>
        <v>0</v>
      </c>
      <c r="T17" s="57"/>
    </row>
    <row r="18" spans="2:20" ht="34.5" customHeight="1" thickBot="1">
      <c r="B18" s="38" t="s">
        <v>10</v>
      </c>
      <c r="C18" s="79" t="str">
        <f>D5</f>
        <v>TJ Start Jihlava "B"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9">
        <f aca="true" t="shared" si="6" ref="N18:S18">SUM(N9:N17)</f>
        <v>312</v>
      </c>
      <c r="O18" s="40">
        <f t="shared" si="6"/>
        <v>350</v>
      </c>
      <c r="P18" s="39">
        <f t="shared" si="6"/>
        <v>7</v>
      </c>
      <c r="Q18" s="41">
        <f t="shared" si="6"/>
        <v>12</v>
      </c>
      <c r="R18" s="39">
        <f t="shared" si="6"/>
        <v>3</v>
      </c>
      <c r="S18" s="40">
        <f t="shared" si="6"/>
        <v>5</v>
      </c>
      <c r="T18" s="58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9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9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4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Martin Schmied</cp:lastModifiedBy>
  <cp:lastPrinted>2011-02-14T21:00:08Z</cp:lastPrinted>
  <dcterms:created xsi:type="dcterms:W3CDTF">1996-11-18T12:18:44Z</dcterms:created>
  <dcterms:modified xsi:type="dcterms:W3CDTF">2022-10-19T10:33:01Z</dcterms:modified>
  <cp:category/>
  <cp:version/>
  <cp:contentType/>
  <cp:contentStatus/>
</cp:coreProperties>
</file>