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<sst xmlns="http://schemas.openxmlformats.org/spreadsheetml/2006/main" count="77" uniqueCount="53">
  <si>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</si>
  <si>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</si>
  <si>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</si>
  <si>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</si>
  <si>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</si>
  <si>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</si>
  <si>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</si>
  <si>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</si>
  <si>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</si>
  <si>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</si>
  <si>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</si>
  <si>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</si>
  <si>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</si>
  <si>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</si>
  <si>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</si>
  <si>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</si>
  <si>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</si>
  <si>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</si>
  <si>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</si>
  <si>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</si>
  <si>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</si>
  <si>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</si>
  <si>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</si>
  <si>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</si>
  <si>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</si>
  <si>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</si>
  <si>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</si>
  <si>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</si>
  <si>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</si>
  <si>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</si>
  <si>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Sportcentrum Kuklenská</t>
  </si>
  <si>
    <t>IV. Liga smíšených družstev</t>
  </si>
  <si>
    <t>Marek Matula</t>
  </si>
  <si>
    <t>Matula</t>
  </si>
  <si>
    <t>26.3.2022</t>
  </si>
  <si>
    <t>SKP Kometa Brno "C"</t>
  </si>
  <si>
    <t>Černotík David</t>
  </si>
  <si>
    <t>König Marián</t>
  </si>
  <si>
    <t>Baisa Vít</t>
  </si>
  <si>
    <t>Geršl Miroslav / Černotík David</t>
  </si>
  <si>
    <t>König Marián / Baisa Vít</t>
  </si>
  <si>
    <t>Geršl Miroslav / Pospíšilová Hana</t>
  </si>
  <si>
    <t>BC 66 Ivančice</t>
  </si>
  <si>
    <t>Mikšátková Barbora</t>
  </si>
  <si>
    <t>Nechvátalová Hana / Dobešová Markéta</t>
  </si>
  <si>
    <t>Schmid Radek</t>
  </si>
  <si>
    <t>Brázda Radek</t>
  </si>
  <si>
    <t>Kalousek Aleš</t>
  </si>
  <si>
    <t>Klapalová Adéla</t>
  </si>
  <si>
    <t>Schmid Radek / Kalousek Aleš</t>
  </si>
  <si>
    <t>SCR</t>
  </si>
  <si>
    <t>Kalousek Petr / Procházka Lukáš</t>
  </si>
  <si>
    <t>Brázda Radek / Klapalová Adéla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</si>
</sst>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39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8" applyFont="1" applyBorder="1">
      <alignment horizontal="center" vertical="center" wrapText="1"/>
      <protection/>
    </xf>
    <xf numFmtId="0" fontId="14" fillId="0" borderId="26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8" applyFont="1" applyBorder="1">
      <alignment horizontal="center" vertical="center" wrapText="1"/>
      <protection/>
    </xf>
    <xf numFmtId="0" fontId="14" fillId="0" borderId="0" xfId="57" applyFont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2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20" fillId="0" borderId="0" xfId="38" applyFont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21" fillId="0" borderId="0" xfId="0" applyFont="1" applyAlignment="1">
      <alignment horizontal="left" vertical="top"/>
    </xf>
    <xf numFmtId="0" fontId="10" fillId="0" borderId="30" xfId="0" applyFont="1" applyBorder="1" applyAlignment="1">
      <alignment horizontal="right" vertical="center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8" applyFont="1" applyBorder="1" applyAlignment="1">
      <alignment horizontal="center" vertical="center"/>
      <protection/>
    </xf>
    <xf numFmtId="0" fontId="10" fillId="0" borderId="14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49" fontId="10" fillId="0" borderId="26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42" xfId="0" applyFont="1" applyBorder="1" applyAlignment="1">
      <alignment horizontal="left" vertical="center" indent="1"/>
    </xf>
    <xf numFmtId="0" fontId="17" fillId="0" borderId="13" xfId="0" applyFont="1" applyBorder="1" applyAlignment="1">
      <alignment horizontal="left" vertical="center" indent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3" fillId="0" borderId="30" xfId="56" applyFont="1" applyBorder="1" applyAlignment="1">
      <alignment horizontal="center" vertical="center"/>
      <protection/>
    </xf>
    <xf numFmtId="0" fontId="17" fillId="0" borderId="47" xfId="38" applyFont="1" applyBorder="1" applyAlignment="1">
      <alignment horizontal="center" vertical="center"/>
      <protection/>
    </xf>
    <xf numFmtId="0" fontId="17" fillId="0" borderId="48" xfId="38" applyFont="1" applyBorder="1" applyAlignment="1">
      <alignment horizontal="center" vertical="center"/>
      <protection/>
    </xf>
    <xf numFmtId="0" fontId="17" fillId="0" borderId="49" xfId="38" applyFont="1" applyBorder="1" applyAlignment="1">
      <alignment horizontal="center" vertical="center"/>
      <protection/>
    </xf>
    <xf numFmtId="0" fontId="17" fillId="0" borderId="50" xfId="38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24" fillId="2" borderId="51" xfId="0" applyFont="1" applyFill="1" applyBorder="1" applyAlignment="1">
      <alignment horizontal="left" vertical="center"/>
    </xf>
    <xf numFmtId="0" fontId="13" fillId="2" borderId="51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6" fillId="0" borderId="43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44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23" fillId="0" borderId="55" xfId="59" applyFont="1" applyBorder="1" applyAlignment="1">
      <alignment horizontal="left" vertical="center"/>
      <protection/>
    </xf>
    <xf numFmtId="0" fontId="23" fillId="0" borderId="56" xfId="59" applyFont="1" applyBorder="1" applyAlignment="1">
      <alignment horizontal="left" vertical="center"/>
      <protection/>
    </xf>
    <xf numFmtId="0" fontId="16" fillId="0" borderId="45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tabSelected="1" zoomScalePageLayoutView="0" workbookViewId="0" topLeftCell="A1">
      <selection activeCell="P16" sqref="P16"/>
    </sheetView>
  </sheetViews>
  <sheetFormatPr defaultColWidth="9.25390625" defaultRowHeight="12.75"/>
  <cols>
    <col min="1" max="1" width="1.4921875" style="1" customWidth="1"/>
    <col min="2" max="2" width="10.75390625" style="1" customWidth="1"/>
    <col min="3" max="3" width="32.75390625" style="1" customWidth="1"/>
    <col min="4" max="4" width="34.875" style="1" bestFit="1" customWidth="1"/>
    <col min="5" max="5" width="3.75390625" style="1" customWidth="1"/>
    <col min="6" max="6" width="0.74609375" style="1" customWidth="1"/>
    <col min="7" max="8" width="3.75390625" style="1" customWidth="1"/>
    <col min="9" max="9" width="0.74609375" style="1" customWidth="1"/>
    <col min="10" max="11" width="3.75390625" style="1" customWidth="1"/>
    <col min="12" max="12" width="0.746093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25390625" style="1" customWidth="1"/>
  </cols>
  <sheetData>
    <row r="1" ht="8.25" customHeight="1"/>
    <row r="2" spans="2:20" ht="24.75" thickBot="1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19.5" customHeight="1" thickBot="1">
      <c r="B3" s="4" t="s">
        <v>1</v>
      </c>
      <c r="C3" s="5"/>
      <c r="D3" s="76" t="s">
        <v>31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8"/>
    </row>
    <row r="4" spans="2:20" ht="19.5" customHeight="1" thickTop="1">
      <c r="B4" s="6" t="s">
        <v>3</v>
      </c>
      <c r="C4" s="7"/>
      <c r="D4" s="79" t="s">
        <v>35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1"/>
      <c r="Q4" s="63" t="s">
        <v>16</v>
      </c>
      <c r="R4" s="64"/>
      <c r="S4" s="55" t="s">
        <v>34</v>
      </c>
      <c r="T4" s="8"/>
    </row>
    <row r="5" spans="2:20" ht="19.5" customHeight="1">
      <c r="B5" s="6" t="s">
        <v>4</v>
      </c>
      <c r="C5" s="9"/>
      <c r="D5" s="85" t="s">
        <v>42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7"/>
      <c r="Q5" s="65" t="s">
        <v>2</v>
      </c>
      <c r="R5" s="66"/>
      <c r="S5" s="56" t="s">
        <v>30</v>
      </c>
      <c r="T5" s="8"/>
    </row>
    <row r="6" spans="2:20" ht="19.5" customHeight="1" thickBot="1">
      <c r="B6" s="10" t="s">
        <v>5</v>
      </c>
      <c r="C6" s="11"/>
      <c r="D6" s="82" t="s">
        <v>32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4"/>
      <c r="Q6" s="12"/>
      <c r="R6" s="13"/>
      <c r="S6" s="47"/>
      <c r="T6" s="57"/>
    </row>
    <row r="7" spans="2:20" ht="24.75" customHeight="1">
      <c r="B7" s="14"/>
      <c r="C7" s="15" t="s">
        <v>6</v>
      </c>
      <c r="D7" s="15" t="s">
        <v>7</v>
      </c>
      <c r="E7" s="68" t="s">
        <v>8</v>
      </c>
      <c r="F7" s="69"/>
      <c r="G7" s="69"/>
      <c r="H7" s="69"/>
      <c r="I7" s="69"/>
      <c r="J7" s="69"/>
      <c r="K7" s="69"/>
      <c r="L7" s="69"/>
      <c r="M7" s="70"/>
      <c r="N7" s="71" t="s">
        <v>17</v>
      </c>
      <c r="O7" s="72"/>
      <c r="P7" s="71" t="s">
        <v>18</v>
      </c>
      <c r="Q7" s="72"/>
      <c r="R7" s="71" t="s">
        <v>19</v>
      </c>
      <c r="S7" s="72"/>
      <c r="T7" s="51" t="s">
        <v>9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25" t="s">
        <v>20</v>
      </c>
      <c r="C9" s="58" t="s">
        <v>36</v>
      </c>
      <c r="D9" s="60" t="s">
        <v>45</v>
      </c>
      <c r="E9" s="26">
        <v>11</v>
      </c>
      <c r="F9" s="27" t="s">
        <v>27</v>
      </c>
      <c r="G9" s="28">
        <v>21</v>
      </c>
      <c r="H9" s="26">
        <v>12</v>
      </c>
      <c r="I9" s="27" t="s">
        <v>27</v>
      </c>
      <c r="J9" s="28">
        <v>21</v>
      </c>
      <c r="K9" s="26"/>
      <c r="L9" s="27" t="s">
        <v>27</v>
      </c>
      <c r="M9" s="28"/>
      <c r="N9" s="29">
        <f aca="true" t="shared" si="0" ref="N9:N16">E9+H9+K9</f>
        <v>23</v>
      </c>
      <c r="O9" s="30">
        <f aca="true" t="shared" si="1" ref="O9:O16">G9+J9+M9</f>
        <v>42</v>
      </c>
      <c r="P9" s="31">
        <f aca="true" t="shared" si="2" ref="P9:P15">IF(E9&gt;G9,1,0)+IF(H9&gt;J9,1,0)+IF(K9&gt;M9,1,0)</f>
        <v>0</v>
      </c>
      <c r="Q9" s="26">
        <f aca="true" t="shared" si="3" ref="Q9:Q15">IF(E9&lt;G9,1,0)+IF(H9&lt;J9,1,0)+IF(K9&lt;M9,1,0)</f>
        <v>2</v>
      </c>
      <c r="R9" s="48">
        <f>IF(P9=2,1,0)</f>
        <v>0</v>
      </c>
      <c r="S9" s="28">
        <f>IF(Q9=2,1,0)</f>
        <v>1</v>
      </c>
      <c r="T9" s="52"/>
    </row>
    <row r="10" spans="2:20" ht="30" customHeight="1">
      <c r="B10" s="25" t="s">
        <v>21</v>
      </c>
      <c r="C10" s="58" t="s">
        <v>37</v>
      </c>
      <c r="D10" s="58" t="s">
        <v>46</v>
      </c>
      <c r="E10" s="26">
        <v>21</v>
      </c>
      <c r="F10" s="26" t="s">
        <v>27</v>
      </c>
      <c r="G10" s="28">
        <v>13</v>
      </c>
      <c r="H10" s="26">
        <v>21</v>
      </c>
      <c r="I10" s="26" t="s">
        <v>27</v>
      </c>
      <c r="J10" s="28">
        <v>17</v>
      </c>
      <c r="K10" s="26"/>
      <c r="L10" s="26" t="s">
        <v>27</v>
      </c>
      <c r="M10" s="28"/>
      <c r="N10" s="29">
        <f t="shared" si="0"/>
        <v>42</v>
      </c>
      <c r="O10" s="30">
        <f t="shared" si="1"/>
        <v>30</v>
      </c>
      <c r="P10" s="31">
        <f t="shared" si="2"/>
        <v>2</v>
      </c>
      <c r="Q10" s="26">
        <f t="shared" si="3"/>
        <v>0</v>
      </c>
      <c r="R10" s="49">
        <f aca="true" t="shared" si="4" ref="R10:R16">IF(P10=2,1,0)</f>
        <v>1</v>
      </c>
      <c r="S10" s="28">
        <f aca="true" t="shared" si="5" ref="S10:S16">IF(Q10=2,1,0)</f>
        <v>0</v>
      </c>
      <c r="T10" s="52"/>
    </row>
    <row r="11" spans="2:20" ht="30" customHeight="1">
      <c r="B11" s="25" t="s">
        <v>22</v>
      </c>
      <c r="C11" s="58" t="s">
        <v>38</v>
      </c>
      <c r="D11" s="58" t="s">
        <v>47</v>
      </c>
      <c r="E11" s="26">
        <v>21</v>
      </c>
      <c r="F11" s="26" t="s">
        <v>27</v>
      </c>
      <c r="G11" s="28">
        <v>17</v>
      </c>
      <c r="H11" s="26">
        <v>21</v>
      </c>
      <c r="I11" s="26" t="s">
        <v>27</v>
      </c>
      <c r="J11" s="28">
        <v>17</v>
      </c>
      <c r="K11" s="26"/>
      <c r="L11" s="26" t="s">
        <v>27</v>
      </c>
      <c r="M11" s="28"/>
      <c r="N11" s="29">
        <f t="shared" si="0"/>
        <v>42</v>
      </c>
      <c r="O11" s="30">
        <f t="shared" si="1"/>
        <v>34</v>
      </c>
      <c r="P11" s="31">
        <f t="shared" si="2"/>
        <v>2</v>
      </c>
      <c r="Q11" s="26">
        <f t="shared" si="3"/>
        <v>0</v>
      </c>
      <c r="R11" s="49">
        <f t="shared" si="4"/>
        <v>1</v>
      </c>
      <c r="S11" s="28">
        <f t="shared" si="5"/>
        <v>0</v>
      </c>
      <c r="T11" s="52"/>
    </row>
    <row r="12" spans="2:20" ht="30" customHeight="1">
      <c r="B12" s="25" t="s">
        <v>28</v>
      </c>
      <c r="C12" s="58" t="s">
        <v>43</v>
      </c>
      <c r="D12" s="58" t="s">
        <v>48</v>
      </c>
      <c r="E12" s="26">
        <v>4</v>
      </c>
      <c r="F12" s="26" t="s">
        <v>27</v>
      </c>
      <c r="G12" s="28">
        <v>21</v>
      </c>
      <c r="H12" s="26">
        <v>11</v>
      </c>
      <c r="I12" s="26" t="s">
        <v>27</v>
      </c>
      <c r="J12" s="28">
        <v>21</v>
      </c>
      <c r="K12" s="26"/>
      <c r="L12" s="26" t="s">
        <v>27</v>
      </c>
      <c r="M12" s="28"/>
      <c r="N12" s="29">
        <f t="shared" si="0"/>
        <v>15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9">
        <f t="shared" si="4"/>
        <v>0</v>
      </c>
      <c r="S12" s="28">
        <f t="shared" si="5"/>
        <v>1</v>
      </c>
      <c r="T12" s="52"/>
    </row>
    <row r="13" spans="2:20" ht="30" customHeight="1">
      <c r="B13" s="25" t="s">
        <v>23</v>
      </c>
      <c r="C13" s="58" t="s">
        <v>39</v>
      </c>
      <c r="D13" s="58" t="s">
        <v>49</v>
      </c>
      <c r="E13" s="26">
        <v>16</v>
      </c>
      <c r="F13" s="26" t="s">
        <v>27</v>
      </c>
      <c r="G13" s="28">
        <v>21</v>
      </c>
      <c r="H13" s="26">
        <v>21</v>
      </c>
      <c r="I13" s="26" t="s">
        <v>27</v>
      </c>
      <c r="J13" s="28">
        <v>11</v>
      </c>
      <c r="K13" s="26">
        <v>21</v>
      </c>
      <c r="L13" s="26" t="s">
        <v>27</v>
      </c>
      <c r="M13" s="28">
        <v>17</v>
      </c>
      <c r="N13" s="29">
        <f t="shared" si="0"/>
        <v>58</v>
      </c>
      <c r="O13" s="30">
        <f t="shared" si="1"/>
        <v>49</v>
      </c>
      <c r="P13" s="31">
        <f t="shared" si="2"/>
        <v>2</v>
      </c>
      <c r="Q13" s="26">
        <f t="shared" si="3"/>
        <v>1</v>
      </c>
      <c r="R13" s="49">
        <f t="shared" si="4"/>
        <v>1</v>
      </c>
      <c r="S13" s="28">
        <f t="shared" si="5"/>
        <v>0</v>
      </c>
      <c r="T13" s="52"/>
    </row>
    <row r="14" spans="2:20" ht="30" customHeight="1">
      <c r="B14" s="25" t="s">
        <v>24</v>
      </c>
      <c r="C14" s="62" t="s">
        <v>44</v>
      </c>
      <c r="D14" s="58" t="s">
        <v>50</v>
      </c>
      <c r="E14" s="26">
        <v>21</v>
      </c>
      <c r="F14" s="26" t="s">
        <v>27</v>
      </c>
      <c r="G14" s="28">
        <v>0</v>
      </c>
      <c r="H14" s="26">
        <v>21</v>
      </c>
      <c r="I14" s="26" t="s">
        <v>27</v>
      </c>
      <c r="J14" s="28">
        <v>0</v>
      </c>
      <c r="K14" s="26"/>
      <c r="L14" s="26" t="s">
        <v>27</v>
      </c>
      <c r="M14" s="28"/>
      <c r="N14" s="29">
        <f t="shared" si="0"/>
        <v>42</v>
      </c>
      <c r="O14" s="30">
        <f t="shared" si="1"/>
        <v>0</v>
      </c>
      <c r="P14" s="31">
        <f t="shared" si="2"/>
        <v>2</v>
      </c>
      <c r="Q14" s="26">
        <f t="shared" si="3"/>
        <v>0</v>
      </c>
      <c r="R14" s="49">
        <f t="shared" si="4"/>
        <v>1</v>
      </c>
      <c r="S14" s="28">
        <f t="shared" si="5"/>
        <v>0</v>
      </c>
      <c r="T14" s="52"/>
    </row>
    <row r="15" spans="2:20" ht="30" customHeight="1">
      <c r="B15" s="25" t="s">
        <v>25</v>
      </c>
      <c r="C15" s="58" t="s">
        <v>40</v>
      </c>
      <c r="D15" s="58" t="s">
        <v>51</v>
      </c>
      <c r="E15" s="26">
        <v>21</v>
      </c>
      <c r="F15" s="26" t="s">
        <v>27</v>
      </c>
      <c r="G15" s="28">
        <v>17</v>
      </c>
      <c r="H15" s="26">
        <v>21</v>
      </c>
      <c r="I15" s="26" t="s">
        <v>27</v>
      </c>
      <c r="J15" s="28">
        <v>10</v>
      </c>
      <c r="K15" s="26"/>
      <c r="L15" s="26" t="s">
        <v>27</v>
      </c>
      <c r="M15" s="28"/>
      <c r="N15" s="29">
        <f t="shared" si="0"/>
        <v>42</v>
      </c>
      <c r="O15" s="30">
        <f t="shared" si="1"/>
        <v>27</v>
      </c>
      <c r="P15" s="31">
        <f t="shared" si="2"/>
        <v>2</v>
      </c>
      <c r="Q15" s="26">
        <f t="shared" si="3"/>
        <v>0</v>
      </c>
      <c r="R15" s="49">
        <f t="shared" si="4"/>
        <v>1</v>
      </c>
      <c r="S15" s="28">
        <f t="shared" si="5"/>
        <v>0</v>
      </c>
      <c r="T15" s="52"/>
    </row>
    <row r="16" spans="2:20" ht="30" customHeight="1" thickBot="1">
      <c r="B16" s="32" t="s">
        <v>29</v>
      </c>
      <c r="C16" s="59" t="s">
        <v>41</v>
      </c>
      <c r="D16" s="59" t="s">
        <v>52</v>
      </c>
      <c r="E16" s="33">
        <v>16</v>
      </c>
      <c r="F16" s="34" t="s">
        <v>27</v>
      </c>
      <c r="G16" s="35">
        <v>21</v>
      </c>
      <c r="H16" s="33">
        <v>7</v>
      </c>
      <c r="I16" s="34" t="s">
        <v>27</v>
      </c>
      <c r="J16" s="35">
        <v>21</v>
      </c>
      <c r="K16" s="33"/>
      <c r="L16" s="34" t="s">
        <v>27</v>
      </c>
      <c r="M16" s="35"/>
      <c r="N16" s="29">
        <f t="shared" si="0"/>
        <v>23</v>
      </c>
      <c r="O16" s="30">
        <f t="shared" si="1"/>
        <v>42</v>
      </c>
      <c r="P16" s="31">
        <f>IF(E16&gt;G16,1,0)+IF(H16&gt;J16,1,0)+IF(K16&gt;M16,1,0)</f>
        <v>0</v>
      </c>
      <c r="Q16" s="26">
        <f>IF(E16&lt;G16,1,0)+IF(H16&lt;J16,1,0)+IF(K16&lt;M16,1,0)</f>
        <v>2</v>
      </c>
      <c r="R16" s="50">
        <f t="shared" si="4"/>
        <v>0</v>
      </c>
      <c r="S16" s="28">
        <f t="shared" si="5"/>
        <v>1</v>
      </c>
      <c r="T16" s="53"/>
    </row>
    <row r="17" spans="2:20" ht="34.5" customHeight="1" thickBot="1">
      <c r="B17" s="36" t="s">
        <v>10</v>
      </c>
      <c r="C17" s="73" t="s">
        <v>35</v>
      </c>
      <c r="D17" s="74"/>
      <c r="E17" s="74"/>
      <c r="F17" s="74"/>
      <c r="G17" s="74"/>
      <c r="H17" s="74"/>
      <c r="I17" s="74"/>
      <c r="J17" s="74"/>
      <c r="K17" s="74"/>
      <c r="L17" s="74"/>
      <c r="M17" s="75"/>
      <c r="N17" s="37">
        <f aca="true" t="shared" si="6" ref="N17:S17">SUM(N9:N16)</f>
        <v>287</v>
      </c>
      <c r="O17" s="38">
        <f t="shared" si="6"/>
        <v>266</v>
      </c>
      <c r="P17" s="37">
        <f t="shared" si="6"/>
        <v>10</v>
      </c>
      <c r="Q17" s="39">
        <f t="shared" si="6"/>
        <v>7</v>
      </c>
      <c r="R17" s="37">
        <f t="shared" si="6"/>
        <v>5</v>
      </c>
      <c r="S17" s="38">
        <f t="shared" si="6"/>
        <v>3</v>
      </c>
      <c r="T17" s="61" t="s">
        <v>33</v>
      </c>
    </row>
    <row r="18" spans="2:20" ht="15">
      <c r="B18" s="46" t="s">
        <v>26</v>
      </c>
      <c r="C18" s="40"/>
      <c r="D18" s="40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41" t="s">
        <v>11</v>
      </c>
    </row>
    <row r="19" spans="2:20" ht="12.75">
      <c r="B19" s="42" t="s">
        <v>12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2:20" ht="12.7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2:20" ht="19.5" customHeight="1">
      <c r="B21" s="43" t="s">
        <v>13</v>
      </c>
      <c r="C21" s="5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2:20" ht="19.5" customHeight="1">
      <c r="B22" s="44"/>
      <c r="C22" s="5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2:20" ht="12.75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2:20" ht="12.75">
      <c r="B24" s="45" t="s">
        <v>14</v>
      </c>
      <c r="C24" s="40"/>
      <c r="D24" s="40"/>
      <c r="E24" s="45" t="s">
        <v>15</v>
      </c>
      <c r="F24" s="45"/>
      <c r="G24" s="45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ht="12.75">
      <c r="B25" s="3"/>
    </row>
    <row r="26" ht="12.75">
      <c r="B26" s="3"/>
    </row>
    <row r="27" ht="12.75">
      <c r="B27" s="3"/>
    </row>
    <row r="28" ht="12.75">
      <c r="B28" s="2"/>
    </row>
    <row r="29" ht="12.75">
      <c r="B29" s="3"/>
    </row>
  </sheetData>
  <sheetProtection/>
  <mergeCells count="12">
    <mergeCell ref="C17:M17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Pavlína Huječková</cp:lastModifiedBy>
  <cp:lastPrinted>2011-02-14T21:00:08Z</cp:lastPrinted>
  <dcterms:created xsi:type="dcterms:W3CDTF">1996-11-18T12:18:44Z</dcterms:created>
  <dcterms:modified xsi:type="dcterms:W3CDTF">2022-03-26T15:57:01Z</dcterms:modified>
  <cp:category/>
  <cp:version/>
  <cp:contentType/>
  <cp:contentStatus/>
</cp:coreProperties>
</file>