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<sst xmlns="http://schemas.openxmlformats.org/spreadsheetml/2006/main" count="81" uniqueCount="54">
  <si>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</si>
  <si>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</si>
  <si>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</si>
  <si>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</si>
  <si>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</si>
  <si>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</si>
  <si>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</si>
  <si>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</si>
  <si>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</si>
  <si>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</si>
  <si>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</si>
  <si>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</si>
  <si>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</si>
  <si>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</si>
  <si>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</si>
  <si>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</si>
  <si>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</si>
  <si>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</si>
  <si>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</si>
  <si>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</si>
  <si>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</si>
  <si>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</si>
  <si>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</si>
  <si>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</si>
  <si>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</si>
  <si>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</si>
  <si>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</si>
  <si>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</si>
  <si>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</si>
  <si>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</si>
  <si>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</si>
  <si>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</si>
  <si>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</si>
  <si>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BC 66 Ivančice</t>
  </si>
  <si>
    <t>SK Premiera Brno "C"</t>
  </si>
  <si>
    <t>Ivančice</t>
  </si>
  <si>
    <t>Lenka Ciróková</t>
  </si>
  <si>
    <t>Schmid Radek</t>
  </si>
  <si>
    <t>Mráz Martin</t>
  </si>
  <si>
    <t>Frýbortová Iva</t>
  </si>
  <si>
    <t>Klapalová - Brázdová</t>
  </si>
  <si>
    <t>Klapalová Adéla</t>
  </si>
  <si>
    <t>Brázda Radek</t>
  </si>
  <si>
    <t>Bosák Matěj</t>
  </si>
  <si>
    <t>Prudký Pavel</t>
  </si>
  <si>
    <t>Matějka M. - Lick J.</t>
  </si>
  <si>
    <t>Bosák - Hyklová</t>
  </si>
  <si>
    <t>Kalousek A. - Schmid R.</t>
  </si>
  <si>
    <t>IV. liga smíšených družstev v badmintonu</t>
  </si>
  <si>
    <t>Frýbortová - Hyklová</t>
  </si>
  <si>
    <t>Mráz - Prudký</t>
  </si>
  <si>
    <t>Brázda - Brázdová</t>
  </si>
  <si>
    <t>Procházka - Kalousek P.</t>
  </si>
  <si>
    <t>Kalousek Aleš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</si>
</sst>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14" fontId="10" fillId="0" borderId="40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1">
      <selection activeCell="I19" sqref="I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 t="s">
        <v>48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Top="1">
      <c r="B4" s="7" t="s">
        <v>3</v>
      </c>
      <c r="C4" s="8"/>
      <c r="D4" s="81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16</v>
      </c>
      <c r="R4" s="67"/>
      <c r="S4" s="10"/>
      <c r="T4" s="63">
        <v>44647</v>
      </c>
    </row>
    <row r="5" spans="2:20" ht="19.5" customHeight="1">
      <c r="B5" s="7" t="s">
        <v>4</v>
      </c>
      <c r="C5" s="11"/>
      <c r="D5" s="87" t="s">
        <v>33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8" t="s">
        <v>2</v>
      </c>
      <c r="R5" s="69"/>
      <c r="S5" s="9"/>
      <c r="T5" s="62" t="s">
        <v>35</v>
      </c>
    </row>
    <row r="6" spans="2:20" ht="19.5" customHeight="1" thickBot="1">
      <c r="B6" s="12" t="s">
        <v>5</v>
      </c>
      <c r="C6" s="13"/>
      <c r="D6" s="84" t="s">
        <v>36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2">
        <v>6</v>
      </c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17</v>
      </c>
      <c r="O7" s="75"/>
      <c r="P7" s="74" t="s">
        <v>18</v>
      </c>
      <c r="Q7" s="75"/>
      <c r="R7" s="74" t="s">
        <v>19</v>
      </c>
      <c r="S7" s="75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64" t="s">
        <v>43</v>
      </c>
      <c r="D9" s="65" t="s">
        <v>37</v>
      </c>
      <c r="E9" s="29">
        <v>15</v>
      </c>
      <c r="F9" s="30" t="s">
        <v>28</v>
      </c>
      <c r="G9" s="31">
        <v>21</v>
      </c>
      <c r="H9" s="29">
        <v>14</v>
      </c>
      <c r="I9" s="30">
        <v>21</v>
      </c>
      <c r="J9" s="31">
        <v>21</v>
      </c>
      <c r="K9" s="29"/>
      <c r="L9" s="30" t="s">
        <v>28</v>
      </c>
      <c r="M9" s="31"/>
      <c r="N9" s="32">
        <f aca="true" t="shared" si="0" ref="N9:N17">E9+H9+K9</f>
        <v>29</v>
      </c>
      <c r="O9" s="33">
        <f aca="true" t="shared" si="1" ref="O9:O17">G9+J9+M9</f>
        <v>42</v>
      </c>
      <c r="P9" s="34">
        <f aca="true" t="shared" si="2" ref="P9:P16">IF(E9&gt;G9,1,0)+IF(H9&gt;J9,1,0)+IF(K9&gt;M9,1,0)</f>
        <v>0</v>
      </c>
      <c r="Q9" s="29">
        <f aca="true" t="shared" si="3" ref="Q9:Q16">IF(E9&lt;G9,1,0)+IF(H9&lt;J9,1,0)+IF(K9&lt;M9,1,0)</f>
        <v>2</v>
      </c>
      <c r="R9" s="53">
        <f>IF(P9=2,1,0)</f>
        <v>0</v>
      </c>
      <c r="S9" s="31">
        <f>IF(Q9=2,1,0)</f>
        <v>1</v>
      </c>
      <c r="T9" s="58"/>
    </row>
    <row r="10" spans="2:20" ht="30" customHeight="1">
      <c r="B10" s="28" t="s">
        <v>21</v>
      </c>
      <c r="C10" s="64" t="s">
        <v>44</v>
      </c>
      <c r="D10" s="64" t="s">
        <v>42</v>
      </c>
      <c r="E10" s="29">
        <v>21</v>
      </c>
      <c r="F10" s="29" t="s">
        <v>28</v>
      </c>
      <c r="G10" s="31">
        <v>5</v>
      </c>
      <c r="H10" s="29">
        <v>24</v>
      </c>
      <c r="I10" s="29" t="s">
        <v>28</v>
      </c>
      <c r="J10" s="31">
        <v>26</v>
      </c>
      <c r="K10" s="29">
        <v>29</v>
      </c>
      <c r="L10" s="29" t="s">
        <v>28</v>
      </c>
      <c r="M10" s="31">
        <v>30</v>
      </c>
      <c r="N10" s="32">
        <f t="shared" si="0"/>
        <v>74</v>
      </c>
      <c r="O10" s="33">
        <f t="shared" si="1"/>
        <v>61</v>
      </c>
      <c r="P10" s="34">
        <f t="shared" si="2"/>
        <v>1</v>
      </c>
      <c r="Q10" s="29">
        <f t="shared" si="3"/>
        <v>2</v>
      </c>
      <c r="R10" s="54">
        <f aca="true" t="shared" si="4" ref="R10:R17">IF(P10=2,1,0)</f>
        <v>0</v>
      </c>
      <c r="S10" s="31">
        <f aca="true" t="shared" si="5" ref="S10:S17">IF(Q10=2,1,0)</f>
        <v>1</v>
      </c>
      <c r="T10" s="58"/>
    </row>
    <row r="11" spans="2:20" ht="30" customHeight="1">
      <c r="B11" s="28" t="s">
        <v>22</v>
      </c>
      <c r="C11" s="64" t="s">
        <v>38</v>
      </c>
      <c r="D11" s="64" t="s">
        <v>53</v>
      </c>
      <c r="E11" s="29">
        <v>12</v>
      </c>
      <c r="F11" s="29" t="s">
        <v>28</v>
      </c>
      <c r="G11" s="31">
        <v>21</v>
      </c>
      <c r="H11" s="29">
        <v>12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24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5"/>
        <v>1</v>
      </c>
      <c r="T11" s="58"/>
    </row>
    <row r="12" spans="2:20" ht="30" customHeight="1">
      <c r="B12" s="28" t="s">
        <v>29</v>
      </c>
      <c r="C12" s="64" t="s">
        <v>39</v>
      </c>
      <c r="D12" s="64" t="s">
        <v>41</v>
      </c>
      <c r="E12" s="29">
        <v>8</v>
      </c>
      <c r="F12" s="29" t="s">
        <v>28</v>
      </c>
      <c r="G12" s="31">
        <v>21</v>
      </c>
      <c r="H12" s="29">
        <v>6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14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5"/>
        <v>1</v>
      </c>
      <c r="T12" s="58"/>
    </row>
    <row r="13" spans="2:20" ht="30" customHeight="1">
      <c r="B13" s="28" t="s">
        <v>23</v>
      </c>
      <c r="C13" s="64" t="s">
        <v>45</v>
      </c>
      <c r="D13" s="64" t="s">
        <v>47</v>
      </c>
      <c r="E13" s="29">
        <v>6</v>
      </c>
      <c r="F13" s="29" t="s">
        <v>28</v>
      </c>
      <c r="G13" s="31">
        <v>21</v>
      </c>
      <c r="H13" s="29">
        <v>8</v>
      </c>
      <c r="I13" s="29" t="s">
        <v>28</v>
      </c>
      <c r="J13" s="31">
        <v>21</v>
      </c>
      <c r="K13" s="29"/>
      <c r="L13" s="29" t="s">
        <v>28</v>
      </c>
      <c r="M13" s="31"/>
      <c r="N13" s="32">
        <f t="shared" si="0"/>
        <v>14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5"/>
        <v>1</v>
      </c>
      <c r="T13" s="58"/>
    </row>
    <row r="14" spans="2:20" ht="30" customHeight="1">
      <c r="B14" s="28" t="s">
        <v>24</v>
      </c>
      <c r="C14" s="64" t="s">
        <v>49</v>
      </c>
      <c r="D14" s="64" t="s">
        <v>40</v>
      </c>
      <c r="E14" s="29">
        <v>15</v>
      </c>
      <c r="F14" s="29" t="s">
        <v>28</v>
      </c>
      <c r="G14" s="31">
        <v>21</v>
      </c>
      <c r="H14" s="29">
        <v>9</v>
      </c>
      <c r="I14" s="29" t="s">
        <v>28</v>
      </c>
      <c r="J14" s="31">
        <v>21</v>
      </c>
      <c r="K14" s="29"/>
      <c r="L14" s="29" t="s">
        <v>28</v>
      </c>
      <c r="M14" s="31"/>
      <c r="N14" s="32">
        <f t="shared" si="0"/>
        <v>24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58"/>
    </row>
    <row r="15" spans="2:20" ht="30" customHeight="1">
      <c r="B15" s="28" t="s">
        <v>25</v>
      </c>
      <c r="C15" s="64" t="s">
        <v>50</v>
      </c>
      <c r="D15" s="64" t="s">
        <v>52</v>
      </c>
      <c r="E15" s="29">
        <v>18</v>
      </c>
      <c r="F15" s="29" t="s">
        <v>28</v>
      </c>
      <c r="G15" s="31">
        <v>21</v>
      </c>
      <c r="H15" s="29">
        <v>16</v>
      </c>
      <c r="I15" s="29" t="s">
        <v>28</v>
      </c>
      <c r="J15" s="31">
        <v>21</v>
      </c>
      <c r="K15" s="29"/>
      <c r="L15" s="29" t="s">
        <v>28</v>
      </c>
      <c r="M15" s="31"/>
      <c r="N15" s="32">
        <f>E15+H15+K15</f>
        <v>34</v>
      </c>
      <c r="O15" s="33">
        <f>G15+J15+M15</f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4">
        <f>IF(P15=2,1,0)</f>
        <v>0</v>
      </c>
      <c r="S15" s="31">
        <f>IF(Q15=2,1,0)</f>
        <v>1</v>
      </c>
      <c r="T15" s="58"/>
    </row>
    <row r="16" spans="2:20" ht="30" customHeight="1">
      <c r="B16" s="28" t="s">
        <v>30</v>
      </c>
      <c r="C16" s="64" t="s">
        <v>46</v>
      </c>
      <c r="D16" s="64" t="s">
        <v>51</v>
      </c>
      <c r="E16" s="29">
        <v>17</v>
      </c>
      <c r="F16" s="29" t="s">
        <v>28</v>
      </c>
      <c r="G16" s="31">
        <v>21</v>
      </c>
      <c r="H16" s="29">
        <v>14</v>
      </c>
      <c r="I16" s="29" t="s">
        <v>28</v>
      </c>
      <c r="J16" s="31">
        <v>21</v>
      </c>
      <c r="K16" s="29"/>
      <c r="L16" s="29" t="s">
        <v>28</v>
      </c>
      <c r="M16" s="31"/>
      <c r="N16" s="32">
        <f t="shared" si="0"/>
        <v>31</v>
      </c>
      <c r="O16" s="33">
        <f t="shared" si="1"/>
        <v>42</v>
      </c>
      <c r="P16" s="34">
        <f t="shared" si="2"/>
        <v>0</v>
      </c>
      <c r="Q16" s="29">
        <f t="shared" si="3"/>
        <v>2</v>
      </c>
      <c r="R16" s="54">
        <f t="shared" si="4"/>
        <v>0</v>
      </c>
      <c r="S16" s="31">
        <f t="shared" si="5"/>
        <v>1</v>
      </c>
      <c r="T16" s="58"/>
    </row>
    <row r="17" spans="2:20" ht="30" customHeight="1" thickBot="1">
      <c r="B17" s="35" t="s">
        <v>32</v>
      </c>
      <c r="C17" s="57"/>
      <c r="D17" s="57"/>
      <c r="E17" s="36"/>
      <c r="F17" s="37" t="s">
        <v>28</v>
      </c>
      <c r="G17" s="38"/>
      <c r="H17" s="36"/>
      <c r="I17" s="37" t="s">
        <v>28</v>
      </c>
      <c r="J17" s="38"/>
      <c r="K17" s="36"/>
      <c r="L17" s="37" t="s">
        <v>28</v>
      </c>
      <c r="M17" s="38"/>
      <c r="N17" s="32">
        <f t="shared" si="0"/>
        <v>0</v>
      </c>
      <c r="O17" s="33">
        <f t="shared" si="1"/>
        <v>0</v>
      </c>
      <c r="P17" s="34">
        <f>IF(E17&gt;G17,1,0)+IF(H17&gt;J17,1,0)+IF(K17&gt;M17,1,0)</f>
        <v>0</v>
      </c>
      <c r="Q17" s="29">
        <f>IF(E17&lt;G17,1,0)+IF(H17&lt;J17,1,0)+IF(K17&lt;M17,1,0)</f>
        <v>0</v>
      </c>
      <c r="R17" s="55">
        <f t="shared" si="4"/>
        <v>0</v>
      </c>
      <c r="S17" s="31">
        <f t="shared" si="5"/>
        <v>0</v>
      </c>
      <c r="T17" s="59"/>
    </row>
    <row r="18" spans="2:20" ht="34.5" customHeight="1" thickBot="1">
      <c r="B18" s="39" t="s">
        <v>10</v>
      </c>
      <c r="C18" s="76" t="s">
        <v>33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40">
        <f aca="true" t="shared" si="6" ref="N18:S18">SUM(N9:N17)</f>
        <v>244</v>
      </c>
      <c r="O18" s="41">
        <f t="shared" si="6"/>
        <v>355</v>
      </c>
      <c r="P18" s="40">
        <f t="shared" si="6"/>
        <v>1</v>
      </c>
      <c r="Q18" s="42">
        <f t="shared" si="6"/>
        <v>16</v>
      </c>
      <c r="R18" s="40">
        <f t="shared" si="6"/>
        <v>0</v>
      </c>
      <c r="S18" s="41">
        <f t="shared" si="6"/>
        <v>8</v>
      </c>
      <c r="T18" s="60"/>
    </row>
    <row r="19" spans="2:20" ht="15">
      <c r="B19" s="51" t="s">
        <v>26</v>
      </c>
      <c r="C19" s="43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 t="s">
        <v>11</v>
      </c>
    </row>
    <row r="20" spans="2:20" ht="12.75">
      <c r="B20" s="46" t="s">
        <v>12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9.5" customHeight="1">
      <c r="B22" s="47" t="s">
        <v>13</v>
      </c>
      <c r="C22" s="61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9.5" customHeight="1">
      <c r="B23" s="48"/>
      <c r="C23" s="61" t="s">
        <v>31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1" ht="12.75">
      <c r="B25" s="49" t="s">
        <v>14</v>
      </c>
      <c r="C25" s="43"/>
      <c r="D25" s="50"/>
      <c r="E25" s="49" t="s">
        <v>15</v>
      </c>
      <c r="F25" s="49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Marek Matula</cp:lastModifiedBy>
  <cp:lastPrinted>2022-03-27T17:48:10Z</cp:lastPrinted>
  <dcterms:created xsi:type="dcterms:W3CDTF">1996-11-18T12:18:44Z</dcterms:created>
  <dcterms:modified xsi:type="dcterms:W3CDTF">2022-03-28T11:41:42Z</dcterms:modified>
  <cp:category/>
  <cp:version/>
  <cp:contentType/>
  <cp:contentStatus/>
</cp:coreProperties>
</file>