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9380" windowHeight="4710" activeTab="0"/>
  </bookViews>
  <sheets>
    <sheet name="vzor" sheetId="1" r:id="rId1"/>
  </sheets>
  <definedNames>
    <definedName name="_xlnm.Print_Area" localSheetId="0">'vzor'!$B$2:$T$27</definedName>
  </definedNames>
  <calcPr fullCalcOnLoad="1"/>
</workbook>
</file>

<file path=xl/sharedStrings.xml><?xml version="1.0" encoding="utf-8"?>
<sst xmlns="http://schemas.openxmlformats.org/spreadsheetml/2006/main" count="81" uniqueCount="54">
  <si>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</si>
  <si>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</si>
  <si>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</si>
  <si>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</si>
  <si>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</si>
  <si>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</si>
  <si>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</si>
  <si>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</si>
  <si>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</si>
  <si>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</si>
  <si>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</si>
  <si>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</si>
  <si>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</si>
  <si>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</si>
  <si>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</si>
  <si>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</si>
  <si>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</si>
  <si>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</si>
  <si>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</si>
  <si>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</si>
  <si>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</si>
  <si>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</si>
  <si>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</si>
  <si>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</si>
  <si>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</si>
  <si>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</si>
  <si>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</si>
  <si>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</si>
  <si>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</si>
  <si>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</si>
  <si>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</si>
  <si>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</si>
  <si>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DMxDŽxXD</t>
  </si>
  <si>
    <t>2. liga smíšených družstev JM</t>
  </si>
  <si>
    <t>SK Brno Slatina "B"</t>
  </si>
  <si>
    <t>Badminton FSpS MU "C"</t>
  </si>
  <si>
    <t>Sejková Patricie</t>
  </si>
  <si>
    <t>Xarena</t>
  </si>
  <si>
    <t>Jarolim Vícen</t>
  </si>
  <si>
    <t>Tomáš Komár</t>
  </si>
  <si>
    <t>Ladislav Vorel</t>
  </si>
  <si>
    <t>Natália Lišková</t>
  </si>
  <si>
    <t>Srnec - Vícen</t>
  </si>
  <si>
    <t>Lišková - Srncová</t>
  </si>
  <si>
    <t>Komár - Vorel</t>
  </si>
  <si>
    <t>Srnec - Srncová</t>
  </si>
  <si>
    <t>Marek Dostál</t>
  </si>
  <si>
    <t>Tomáš Dang</t>
  </si>
  <si>
    <t>Jakub Lipka</t>
  </si>
  <si>
    <t>Gabriela Trötzmüllerová</t>
  </si>
  <si>
    <t>Dostál - Dang</t>
  </si>
  <si>
    <t>Lipka - Paseka</t>
  </si>
  <si>
    <t>Paseka - Trötzmüllerová</t>
  </si>
  <si>
    <t>SCR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</si>
</sst>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>
      <alignment/>
      <protection/>
    </xf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44" fontId="16" fillId="0" borderId="22" xfId="39" applyFont="1" applyBorder="1">
      <alignment horizontal="center"/>
    </xf>
    <xf numFmtId="0" fontId="16" fillId="0" borderId="22" xfId="55" applyFont="1" applyBorder="1">
      <alignment horizontal="center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8" fillId="0" borderId="24" xfId="38" applyFont="1" applyBorder="1" applyAlignment="1">
      <alignment horizontal="centerContinuous" vertical="center"/>
      <protection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5" xfId="0" applyFont="1" applyBorder="1" applyAlignment="1">
      <alignment/>
    </xf>
    <xf numFmtId="0" fontId="17" fillId="0" borderId="26" xfId="38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8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8" xfId="57" applyFont="1" applyBorder="1">
      <alignment horizontal="center" vertical="center"/>
      <protection/>
    </xf>
    <xf numFmtId="0" fontId="17" fillId="0" borderId="29" xfId="38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9" fillId="2" borderId="32" xfId="56" applyFont="1" applyFill="1" applyBorder="1">
      <alignment vertical="center"/>
      <protection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0" xfId="0" applyFont="1" applyBorder="1" applyAlignment="1">
      <alignment horizontal="right" vertical="center"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7" fillId="0" borderId="39" xfId="38" applyFont="1" applyBorder="1" applyAlignment="1">
      <alignment horizontal="center" vertical="center"/>
      <protection/>
    </xf>
    <xf numFmtId="0" fontId="10" fillId="0" borderId="31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14" fontId="10" fillId="0" borderId="40" xfId="0" applyNumberFormat="1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3" fillId="0" borderId="30" xfId="56" applyFont="1" applyBorder="1" applyAlignment="1">
      <alignment horizontal="center" vertical="center"/>
      <protection/>
    </xf>
    <xf numFmtId="0" fontId="17" fillId="0" borderId="43" xfId="38" applyFont="1" applyBorder="1" applyAlignment="1">
      <alignment horizontal="center" vertical="center"/>
      <protection/>
    </xf>
    <xf numFmtId="0" fontId="17" fillId="0" borderId="44" xfId="38" applyFont="1" applyBorder="1" applyAlignment="1">
      <alignment horizontal="center" vertical="center"/>
      <protection/>
    </xf>
    <xf numFmtId="0" fontId="17" fillId="0" borderId="45" xfId="38" applyFont="1" applyBorder="1" applyAlignment="1">
      <alignment horizontal="center" vertical="center"/>
      <protection/>
    </xf>
    <xf numFmtId="0" fontId="17" fillId="0" borderId="46" xfId="38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13" fillId="2" borderId="47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6" fillId="0" borderId="50" xfId="59" applyFont="1" applyBorder="1" applyAlignment="1">
      <alignment horizontal="left" vertical="center"/>
      <protection/>
    </xf>
    <xf numFmtId="0" fontId="16" fillId="0" borderId="27" xfId="59" applyFont="1" applyBorder="1" applyAlignment="1">
      <alignment horizontal="left" vertical="center"/>
      <protection/>
    </xf>
    <xf numFmtId="0" fontId="16" fillId="0" borderId="51" xfId="59" applyFont="1" applyBorder="1" applyAlignment="1">
      <alignment horizontal="left" vertical="center"/>
      <protection/>
    </xf>
    <xf numFmtId="0" fontId="23" fillId="0" borderId="52" xfId="59" applyFont="1" applyBorder="1" applyAlignment="1">
      <alignment horizontal="left" vertical="center"/>
      <protection/>
    </xf>
    <xf numFmtId="0" fontId="23" fillId="0" borderId="53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tabSelected="1" zoomScale="90" zoomScaleNormal="90" zoomScalePageLayoutView="0" workbookViewId="0" topLeftCell="A13">
      <selection activeCell="X10" sqref="X10"/>
    </sheetView>
  </sheetViews>
  <sheetFormatPr defaultColWidth="9.125" defaultRowHeight="12.75"/>
  <cols>
    <col min="1" max="1" width="1.492187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5.5" thickBot="1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19.5" customHeight="1" thickBot="1">
      <c r="B3" s="5" t="s">
        <v>1</v>
      </c>
      <c r="C3" s="6"/>
      <c r="D3" s="74" t="s">
        <v>33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</row>
    <row r="4" spans="2:20" ht="19.5" customHeight="1" thickTop="1">
      <c r="B4" s="7" t="s">
        <v>3</v>
      </c>
      <c r="C4" s="8"/>
      <c r="D4" s="77" t="s">
        <v>34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  <c r="Q4" s="86" t="s">
        <v>16</v>
      </c>
      <c r="R4" s="87"/>
      <c r="S4" s="10"/>
      <c r="T4" s="62">
        <v>44605</v>
      </c>
    </row>
    <row r="5" spans="2:20" ht="19.5" customHeight="1">
      <c r="B5" s="7" t="s">
        <v>4</v>
      </c>
      <c r="C5" s="11"/>
      <c r="D5" s="83" t="s">
        <v>35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  <c r="Q5" s="88" t="s">
        <v>2</v>
      </c>
      <c r="R5" s="89"/>
      <c r="S5" s="9"/>
      <c r="T5" s="63" t="s">
        <v>37</v>
      </c>
    </row>
    <row r="6" spans="2:20" ht="19.5" customHeight="1" thickBot="1">
      <c r="B6" s="12" t="s">
        <v>5</v>
      </c>
      <c r="C6" s="13"/>
      <c r="D6" s="80" t="s">
        <v>36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14"/>
      <c r="R6" s="15"/>
      <c r="S6" s="52">
        <v>5</v>
      </c>
      <c r="T6" s="16" t="s">
        <v>27</v>
      </c>
    </row>
    <row r="7" spans="2:20" ht="24.75" customHeight="1">
      <c r="B7" s="17"/>
      <c r="C7" s="18" t="s">
        <v>6</v>
      </c>
      <c r="D7" s="18" t="s">
        <v>7</v>
      </c>
      <c r="E7" s="67" t="s">
        <v>8</v>
      </c>
      <c r="F7" s="68"/>
      <c r="G7" s="68"/>
      <c r="H7" s="68"/>
      <c r="I7" s="68"/>
      <c r="J7" s="68"/>
      <c r="K7" s="68"/>
      <c r="L7" s="68"/>
      <c r="M7" s="69"/>
      <c r="N7" s="70" t="s">
        <v>17</v>
      </c>
      <c r="O7" s="71"/>
      <c r="P7" s="70" t="s">
        <v>18</v>
      </c>
      <c r="Q7" s="71"/>
      <c r="R7" s="70" t="s">
        <v>19</v>
      </c>
      <c r="S7" s="71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20</v>
      </c>
      <c r="C9" s="64" t="s">
        <v>38</v>
      </c>
      <c r="D9" s="65" t="s">
        <v>46</v>
      </c>
      <c r="E9" s="29">
        <v>21</v>
      </c>
      <c r="F9" s="30" t="s">
        <v>28</v>
      </c>
      <c r="G9" s="31">
        <v>15</v>
      </c>
      <c r="H9" s="29">
        <v>21</v>
      </c>
      <c r="I9" s="30" t="s">
        <v>28</v>
      </c>
      <c r="J9" s="31">
        <v>12</v>
      </c>
      <c r="K9" s="29"/>
      <c r="L9" s="30" t="s">
        <v>28</v>
      </c>
      <c r="M9" s="31"/>
      <c r="N9" s="32">
        <f aca="true" t="shared" si="0" ref="N9:N17">E9+H9+K9</f>
        <v>42</v>
      </c>
      <c r="O9" s="33">
        <f aca="true" t="shared" si="1" ref="O9:O17">G9+J9+M9</f>
        <v>27</v>
      </c>
      <c r="P9" s="34">
        <f aca="true" t="shared" si="2" ref="P9:P16">IF(E9&gt;G9,1,0)+IF(H9&gt;J9,1,0)+IF(K9&gt;M9,1,0)</f>
        <v>2</v>
      </c>
      <c r="Q9" s="29">
        <f aca="true" t="shared" si="3" ref="Q9:Q16">IF(E9&lt;G9,1,0)+IF(H9&lt;J9,1,0)+IF(K9&lt;M9,1,0)</f>
        <v>0</v>
      </c>
      <c r="R9" s="53">
        <f>IF(P9=2,1,0)</f>
        <v>1</v>
      </c>
      <c r="S9" s="31">
        <f>IF(Q9=2,1,0)</f>
        <v>0</v>
      </c>
      <c r="T9" s="58"/>
    </row>
    <row r="10" spans="2:20" ht="30" customHeight="1">
      <c r="B10" s="28" t="s">
        <v>21</v>
      </c>
      <c r="C10" s="64" t="s">
        <v>39</v>
      </c>
      <c r="D10" s="64" t="s">
        <v>47</v>
      </c>
      <c r="E10" s="29">
        <v>21</v>
      </c>
      <c r="F10" s="29" t="s">
        <v>28</v>
      </c>
      <c r="G10" s="31">
        <v>19</v>
      </c>
      <c r="H10" s="29">
        <v>17</v>
      </c>
      <c r="I10" s="29" t="s">
        <v>28</v>
      </c>
      <c r="J10" s="31">
        <v>21</v>
      </c>
      <c r="K10" s="29">
        <v>20</v>
      </c>
      <c r="L10" s="29" t="s">
        <v>28</v>
      </c>
      <c r="M10" s="31">
        <v>22</v>
      </c>
      <c r="N10" s="32">
        <f t="shared" si="0"/>
        <v>58</v>
      </c>
      <c r="O10" s="33">
        <f t="shared" si="1"/>
        <v>62</v>
      </c>
      <c r="P10" s="34">
        <f t="shared" si="2"/>
        <v>1</v>
      </c>
      <c r="Q10" s="29">
        <f t="shared" si="3"/>
        <v>2</v>
      </c>
      <c r="R10" s="54">
        <f aca="true" t="shared" si="4" ref="R10:R17">IF(P10=2,1,0)</f>
        <v>0</v>
      </c>
      <c r="S10" s="31">
        <f aca="true" t="shared" si="5" ref="S10:S17">IF(Q10=2,1,0)</f>
        <v>1</v>
      </c>
      <c r="T10" s="58"/>
    </row>
    <row r="11" spans="2:20" ht="30" customHeight="1">
      <c r="B11" s="28" t="s">
        <v>22</v>
      </c>
      <c r="C11" s="64" t="s">
        <v>40</v>
      </c>
      <c r="D11" s="64" t="s">
        <v>48</v>
      </c>
      <c r="E11" s="29">
        <v>5</v>
      </c>
      <c r="F11" s="29" t="s">
        <v>28</v>
      </c>
      <c r="G11" s="31">
        <v>21</v>
      </c>
      <c r="H11" s="29">
        <v>6</v>
      </c>
      <c r="I11" s="29" t="s">
        <v>28</v>
      </c>
      <c r="J11" s="31">
        <v>21</v>
      </c>
      <c r="K11" s="29"/>
      <c r="L11" s="29" t="s">
        <v>28</v>
      </c>
      <c r="M11" s="31"/>
      <c r="N11" s="32">
        <f t="shared" si="0"/>
        <v>11</v>
      </c>
      <c r="O11" s="33">
        <f t="shared" si="1"/>
        <v>42</v>
      </c>
      <c r="P11" s="34">
        <f t="shared" si="2"/>
        <v>0</v>
      </c>
      <c r="Q11" s="29">
        <f t="shared" si="3"/>
        <v>2</v>
      </c>
      <c r="R11" s="54">
        <f t="shared" si="4"/>
        <v>0</v>
      </c>
      <c r="S11" s="31">
        <f t="shared" si="5"/>
        <v>1</v>
      </c>
      <c r="T11" s="58"/>
    </row>
    <row r="12" spans="2:20" ht="30" customHeight="1">
      <c r="B12" s="28" t="s">
        <v>29</v>
      </c>
      <c r="C12" s="64" t="s">
        <v>41</v>
      </c>
      <c r="D12" s="64" t="s">
        <v>49</v>
      </c>
      <c r="E12" s="29">
        <v>21</v>
      </c>
      <c r="F12" s="29" t="s">
        <v>28</v>
      </c>
      <c r="G12" s="31">
        <v>11</v>
      </c>
      <c r="H12" s="29">
        <v>21</v>
      </c>
      <c r="I12" s="29" t="s">
        <v>28</v>
      </c>
      <c r="J12" s="31">
        <v>15</v>
      </c>
      <c r="K12" s="29"/>
      <c r="L12" s="29" t="s">
        <v>28</v>
      </c>
      <c r="M12" s="31"/>
      <c r="N12" s="32">
        <f t="shared" si="0"/>
        <v>42</v>
      </c>
      <c r="O12" s="33">
        <f t="shared" si="1"/>
        <v>26</v>
      </c>
      <c r="P12" s="34">
        <f t="shared" si="2"/>
        <v>2</v>
      </c>
      <c r="Q12" s="29">
        <f t="shared" si="3"/>
        <v>0</v>
      </c>
      <c r="R12" s="54">
        <f t="shared" si="4"/>
        <v>1</v>
      </c>
      <c r="S12" s="31">
        <f t="shared" si="5"/>
        <v>0</v>
      </c>
      <c r="T12" s="58"/>
    </row>
    <row r="13" spans="2:20" ht="30" customHeight="1">
      <c r="B13" s="28" t="s">
        <v>23</v>
      </c>
      <c r="C13" s="64" t="s">
        <v>42</v>
      </c>
      <c r="D13" s="64" t="s">
        <v>50</v>
      </c>
      <c r="E13" s="29">
        <v>21</v>
      </c>
      <c r="F13" s="29" t="s">
        <v>28</v>
      </c>
      <c r="G13" s="31">
        <v>12</v>
      </c>
      <c r="H13" s="29">
        <v>21</v>
      </c>
      <c r="I13" s="29" t="s">
        <v>28</v>
      </c>
      <c r="J13" s="31">
        <v>11</v>
      </c>
      <c r="K13" s="29"/>
      <c r="L13" s="29" t="s">
        <v>28</v>
      </c>
      <c r="M13" s="31"/>
      <c r="N13" s="32">
        <f t="shared" si="0"/>
        <v>42</v>
      </c>
      <c r="O13" s="33">
        <f t="shared" si="1"/>
        <v>23</v>
      </c>
      <c r="P13" s="34">
        <f t="shared" si="2"/>
        <v>2</v>
      </c>
      <c r="Q13" s="29">
        <f t="shared" si="3"/>
        <v>0</v>
      </c>
      <c r="R13" s="54">
        <f t="shared" si="4"/>
        <v>1</v>
      </c>
      <c r="S13" s="31">
        <f t="shared" si="5"/>
        <v>0</v>
      </c>
      <c r="T13" s="58"/>
    </row>
    <row r="14" spans="2:20" ht="30" customHeight="1">
      <c r="B14" s="28" t="s">
        <v>24</v>
      </c>
      <c r="C14" s="64" t="s">
        <v>43</v>
      </c>
      <c r="D14" s="64" t="s">
        <v>53</v>
      </c>
      <c r="E14" s="29">
        <v>21</v>
      </c>
      <c r="F14" s="29" t="s">
        <v>28</v>
      </c>
      <c r="G14" s="31">
        <v>0</v>
      </c>
      <c r="H14" s="29">
        <v>21</v>
      </c>
      <c r="I14" s="29" t="s">
        <v>28</v>
      </c>
      <c r="J14" s="31">
        <v>0</v>
      </c>
      <c r="K14" s="29"/>
      <c r="L14" s="29" t="s">
        <v>28</v>
      </c>
      <c r="M14" s="31"/>
      <c r="N14" s="32">
        <f t="shared" si="0"/>
        <v>42</v>
      </c>
      <c r="O14" s="33">
        <f t="shared" si="1"/>
        <v>0</v>
      </c>
      <c r="P14" s="34">
        <f t="shared" si="2"/>
        <v>2</v>
      </c>
      <c r="Q14" s="29">
        <f t="shared" si="3"/>
        <v>0</v>
      </c>
      <c r="R14" s="54">
        <f t="shared" si="4"/>
        <v>1</v>
      </c>
      <c r="S14" s="31">
        <f t="shared" si="5"/>
        <v>0</v>
      </c>
      <c r="T14" s="58"/>
    </row>
    <row r="15" spans="2:20" ht="30" customHeight="1">
      <c r="B15" s="28" t="s">
        <v>25</v>
      </c>
      <c r="C15" s="64" t="s">
        <v>44</v>
      </c>
      <c r="D15" s="64" t="s">
        <v>51</v>
      </c>
      <c r="E15" s="29">
        <v>10</v>
      </c>
      <c r="F15" s="29" t="s">
        <v>28</v>
      </c>
      <c r="G15" s="31">
        <v>21</v>
      </c>
      <c r="H15" s="29">
        <v>9</v>
      </c>
      <c r="I15" s="29" t="s">
        <v>28</v>
      </c>
      <c r="J15" s="31">
        <v>21</v>
      </c>
      <c r="K15" s="29"/>
      <c r="L15" s="29" t="s">
        <v>28</v>
      </c>
      <c r="M15" s="31"/>
      <c r="N15" s="32">
        <f>E15+H15+K15</f>
        <v>19</v>
      </c>
      <c r="O15" s="33">
        <f>G15+J15+M15</f>
        <v>42</v>
      </c>
      <c r="P15" s="34">
        <f>IF(E15&gt;G15,1,0)+IF(H15&gt;J15,1,0)+IF(K15&gt;M15,1,0)</f>
        <v>0</v>
      </c>
      <c r="Q15" s="29">
        <f>IF(E15&lt;G15,1,0)+IF(H15&lt;J15,1,0)+IF(K15&lt;M15,1,0)</f>
        <v>2</v>
      </c>
      <c r="R15" s="54">
        <f>IF(P15=2,1,0)</f>
        <v>0</v>
      </c>
      <c r="S15" s="31">
        <f>IF(Q15=2,1,0)</f>
        <v>1</v>
      </c>
      <c r="T15" s="58"/>
    </row>
    <row r="16" spans="2:20" ht="30" customHeight="1">
      <c r="B16" s="28" t="s">
        <v>30</v>
      </c>
      <c r="C16" s="64" t="s">
        <v>45</v>
      </c>
      <c r="D16" s="64" t="s">
        <v>52</v>
      </c>
      <c r="E16" s="29">
        <v>21</v>
      </c>
      <c r="F16" s="29" t="s">
        <v>28</v>
      </c>
      <c r="G16" s="31">
        <v>19</v>
      </c>
      <c r="H16" s="29">
        <v>21</v>
      </c>
      <c r="I16" s="29" t="s">
        <v>28</v>
      </c>
      <c r="J16" s="31">
        <v>17</v>
      </c>
      <c r="K16" s="29"/>
      <c r="L16" s="29" t="s">
        <v>28</v>
      </c>
      <c r="M16" s="31"/>
      <c r="N16" s="32">
        <f t="shared" si="0"/>
        <v>42</v>
      </c>
      <c r="O16" s="33">
        <f t="shared" si="1"/>
        <v>36</v>
      </c>
      <c r="P16" s="34">
        <f t="shared" si="2"/>
        <v>2</v>
      </c>
      <c r="Q16" s="29">
        <f t="shared" si="3"/>
        <v>0</v>
      </c>
      <c r="R16" s="54">
        <f t="shared" si="4"/>
        <v>1</v>
      </c>
      <c r="S16" s="31">
        <f t="shared" si="5"/>
        <v>0</v>
      </c>
      <c r="T16" s="58"/>
    </row>
    <row r="17" spans="2:20" ht="30" customHeight="1" thickBot="1">
      <c r="B17" s="35" t="s">
        <v>32</v>
      </c>
      <c r="C17" s="57"/>
      <c r="D17" s="57"/>
      <c r="E17" s="36"/>
      <c r="F17" s="37" t="s">
        <v>28</v>
      </c>
      <c r="G17" s="38"/>
      <c r="H17" s="36"/>
      <c r="I17" s="37" t="s">
        <v>28</v>
      </c>
      <c r="J17" s="38"/>
      <c r="K17" s="36"/>
      <c r="L17" s="37" t="s">
        <v>28</v>
      </c>
      <c r="M17" s="38"/>
      <c r="N17" s="32">
        <f t="shared" si="0"/>
        <v>0</v>
      </c>
      <c r="O17" s="33">
        <f t="shared" si="1"/>
        <v>0</v>
      </c>
      <c r="P17" s="34">
        <f>IF(E17&gt;G17,1,0)+IF(H17&gt;J17,1,0)+IF(K17&gt;M17,1,0)</f>
        <v>0</v>
      </c>
      <c r="Q17" s="29">
        <f>IF(E17&lt;G17,1,0)+IF(H17&lt;J17,1,0)+IF(K17&lt;M17,1,0)</f>
        <v>0</v>
      </c>
      <c r="R17" s="55">
        <f t="shared" si="4"/>
        <v>0</v>
      </c>
      <c r="S17" s="31">
        <f t="shared" si="5"/>
        <v>0</v>
      </c>
      <c r="T17" s="59"/>
    </row>
    <row r="18" spans="2:20" ht="34.5" customHeight="1" thickBot="1">
      <c r="B18" s="39" t="s">
        <v>10</v>
      </c>
      <c r="C18" s="72" t="str">
        <f>IF(R18&gt;S18,D4,IF(S18&gt;R18,D5,"remíza"))</f>
        <v>SK Brno Slatina "B"</v>
      </c>
      <c r="D18" s="72"/>
      <c r="E18" s="72"/>
      <c r="F18" s="72"/>
      <c r="G18" s="72"/>
      <c r="H18" s="72"/>
      <c r="I18" s="72"/>
      <c r="J18" s="72"/>
      <c r="K18" s="72"/>
      <c r="L18" s="72"/>
      <c r="M18" s="73"/>
      <c r="N18" s="40">
        <f aca="true" t="shared" si="6" ref="N18:S18">SUM(N9:N17)</f>
        <v>298</v>
      </c>
      <c r="O18" s="41">
        <f t="shared" si="6"/>
        <v>258</v>
      </c>
      <c r="P18" s="40">
        <f t="shared" si="6"/>
        <v>11</v>
      </c>
      <c r="Q18" s="42">
        <f t="shared" si="6"/>
        <v>6</v>
      </c>
      <c r="R18" s="40">
        <f t="shared" si="6"/>
        <v>5</v>
      </c>
      <c r="S18" s="41">
        <f t="shared" si="6"/>
        <v>3</v>
      </c>
      <c r="T18" s="60"/>
    </row>
    <row r="19" spans="2:20" ht="15">
      <c r="B19" s="51" t="s">
        <v>26</v>
      </c>
      <c r="C19" s="43"/>
      <c r="D19" s="43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5" t="s">
        <v>11</v>
      </c>
    </row>
    <row r="20" spans="2:20" ht="12">
      <c r="B20" s="46" t="s">
        <v>12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2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9.5" customHeight="1">
      <c r="B22" s="47" t="s">
        <v>13</v>
      </c>
      <c r="C22" s="61" t="s">
        <v>31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0" ht="19.5" customHeight="1">
      <c r="B23" s="48"/>
      <c r="C23" s="61" t="s">
        <v>31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2:20" ht="12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2:21" ht="12">
      <c r="B25" s="49" t="s">
        <v>14</v>
      </c>
      <c r="C25" s="43"/>
      <c r="D25" s="50"/>
      <c r="E25" s="49" t="s">
        <v>15</v>
      </c>
      <c r="F25" s="49"/>
      <c r="G25" s="49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2"/>
    </row>
    <row r="26" spans="2:21" ht="12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2">
    <mergeCell ref="Q4:R4"/>
    <mergeCell ref="Q5:R5"/>
    <mergeCell ref="B2:T2"/>
    <mergeCell ref="E7:M7"/>
    <mergeCell ref="N7:O7"/>
    <mergeCell ref="P7:Q7"/>
    <mergeCell ref="R7:S7"/>
    <mergeCell ref="C18:M18"/>
    <mergeCell ref="D3:T3"/>
    <mergeCell ref="D4:P4"/>
    <mergeCell ref="D6:P6"/>
    <mergeCell ref="D5:P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0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sejko</cp:lastModifiedBy>
  <cp:lastPrinted>2022-02-13T10:13:03Z</cp:lastPrinted>
  <dcterms:created xsi:type="dcterms:W3CDTF">1996-11-18T12:18:44Z</dcterms:created>
  <dcterms:modified xsi:type="dcterms:W3CDTF">2022-02-13T14:11:04Z</dcterms:modified>
  <cp:category/>
  <cp:version/>
  <cp:contentType/>
  <cp:contentStatus/>
</cp:coreProperties>
</file>