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p\Desktop\hap\Kometa\LIGA\pozvanky\poradana_kola_2021_2022\zápisy\"/>
    </mc:Choice>
  </mc:AlternateContent>
  <xr:revisionPtr revIDLastSave="0" documentId="13_ncr:1_{F66B4CD8-834D-4517-8C76-C31FFACBB211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Premiera_A_Veterina" sheetId="56" r:id="rId1"/>
    <sheet name="Kometa_A_Premiera_A" sheetId="58" r:id="rId2"/>
    <sheet name="Kometa_A_Slatina_B" sheetId="5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56" l="1"/>
  <c r="N9" i="56"/>
  <c r="O9" i="56"/>
  <c r="P9" i="56"/>
  <c r="R9" i="56" s="1"/>
  <c r="R17" i="56" s="1"/>
  <c r="Q9" i="56"/>
  <c r="S9" i="56" s="1"/>
  <c r="N10" i="56"/>
  <c r="O10" i="56"/>
  <c r="P10" i="56"/>
  <c r="R10" i="56" s="1"/>
  <c r="Q10" i="56"/>
  <c r="S10" i="56" s="1"/>
  <c r="N11" i="56"/>
  <c r="O11" i="56"/>
  <c r="P11" i="56"/>
  <c r="R11" i="56" s="1"/>
  <c r="Q11" i="56"/>
  <c r="S11" i="56" s="1"/>
  <c r="N12" i="56"/>
  <c r="O12" i="56"/>
  <c r="P12" i="56"/>
  <c r="R12" i="56" s="1"/>
  <c r="Q12" i="56"/>
  <c r="S12" i="56" s="1"/>
  <c r="N13" i="56"/>
  <c r="O13" i="56"/>
  <c r="P13" i="56"/>
  <c r="R13" i="56" s="1"/>
  <c r="Q13" i="56"/>
  <c r="S13" i="56" s="1"/>
  <c r="N14" i="56"/>
  <c r="O14" i="56"/>
  <c r="O17" i="56" s="1"/>
  <c r="P14" i="56"/>
  <c r="R14" i="56" s="1"/>
  <c r="Q14" i="56"/>
  <c r="S14" i="56" s="1"/>
  <c r="N15" i="56"/>
  <c r="O15" i="56"/>
  <c r="P15" i="56"/>
  <c r="R15" i="56" s="1"/>
  <c r="Q15" i="56"/>
  <c r="S15" i="56" s="1"/>
  <c r="N16" i="56"/>
  <c r="O16" i="56"/>
  <c r="P16" i="56"/>
  <c r="R16" i="56" s="1"/>
  <c r="Q16" i="56"/>
  <c r="S16" i="56" s="1"/>
  <c r="N17" i="56"/>
  <c r="N9" i="58"/>
  <c r="O9" i="58"/>
  <c r="P9" i="58"/>
  <c r="R9" i="58" s="1"/>
  <c r="Q9" i="58"/>
  <c r="S9" i="58" s="1"/>
  <c r="N10" i="58"/>
  <c r="O10" i="58"/>
  <c r="P10" i="58"/>
  <c r="R10" i="58" s="1"/>
  <c r="Q10" i="58"/>
  <c r="S10" i="58" s="1"/>
  <c r="N11" i="58"/>
  <c r="O11" i="58"/>
  <c r="P11" i="58"/>
  <c r="R11" i="58" s="1"/>
  <c r="Q11" i="58"/>
  <c r="S11" i="58" s="1"/>
  <c r="N12" i="58"/>
  <c r="O12" i="58"/>
  <c r="P12" i="58"/>
  <c r="R12" i="58" s="1"/>
  <c r="Q12" i="58"/>
  <c r="S12" i="58" s="1"/>
  <c r="N13" i="58"/>
  <c r="O13" i="58"/>
  <c r="P13" i="58"/>
  <c r="R13" i="58" s="1"/>
  <c r="Q13" i="58"/>
  <c r="S13" i="58" s="1"/>
  <c r="N14" i="58"/>
  <c r="O14" i="58"/>
  <c r="P14" i="58"/>
  <c r="R14" i="58" s="1"/>
  <c r="Q14" i="58"/>
  <c r="S14" i="58" s="1"/>
  <c r="N15" i="58"/>
  <c r="O15" i="58"/>
  <c r="P15" i="58"/>
  <c r="R15" i="58" s="1"/>
  <c r="Q15" i="58"/>
  <c r="S15" i="58" s="1"/>
  <c r="N16" i="58"/>
  <c r="O16" i="58"/>
  <c r="P16" i="58"/>
  <c r="R16" i="58" s="1"/>
  <c r="Q16" i="58"/>
  <c r="S16" i="58" s="1"/>
  <c r="O17" i="58" l="1"/>
  <c r="N17" i="58"/>
  <c r="S17" i="58"/>
  <c r="R17" i="58"/>
  <c r="S17" i="56"/>
  <c r="Q17" i="56"/>
  <c r="P17" i="56"/>
  <c r="Q17" i="58"/>
  <c r="P17" i="58"/>
  <c r="Q16" i="57"/>
  <c r="S16" i="57" s="1"/>
  <c r="P16" i="57"/>
  <c r="R16" i="57" s="1"/>
  <c r="O16" i="57"/>
  <c r="N16" i="57"/>
  <c r="Q15" i="57"/>
  <c r="S15" i="57" s="1"/>
  <c r="P15" i="57"/>
  <c r="R15" i="57" s="1"/>
  <c r="O15" i="57"/>
  <c r="N15" i="57"/>
  <c r="Q14" i="57"/>
  <c r="S14" i="57" s="1"/>
  <c r="P14" i="57"/>
  <c r="R14" i="57" s="1"/>
  <c r="O14" i="57"/>
  <c r="N14" i="57"/>
  <c r="Q13" i="57"/>
  <c r="S13" i="57" s="1"/>
  <c r="P13" i="57"/>
  <c r="R13" i="57" s="1"/>
  <c r="O13" i="57"/>
  <c r="N13" i="57"/>
  <c r="Q12" i="57"/>
  <c r="S12" i="57" s="1"/>
  <c r="P12" i="57"/>
  <c r="R12" i="57" s="1"/>
  <c r="O12" i="57"/>
  <c r="N12" i="57"/>
  <c r="Q11" i="57"/>
  <c r="S11" i="57" s="1"/>
  <c r="P11" i="57"/>
  <c r="R11" i="57" s="1"/>
  <c r="O11" i="57"/>
  <c r="N11" i="57"/>
  <c r="Q10" i="57"/>
  <c r="S10" i="57" s="1"/>
  <c r="P10" i="57"/>
  <c r="R10" i="57" s="1"/>
  <c r="O10" i="57"/>
  <c r="N10" i="57"/>
  <c r="Q9" i="57"/>
  <c r="S9" i="57" s="1"/>
  <c r="P9" i="57"/>
  <c r="R9" i="57" s="1"/>
  <c r="O9" i="57"/>
  <c r="N9" i="57"/>
  <c r="C17" i="58" l="1"/>
  <c r="O17" i="57"/>
  <c r="S17" i="57"/>
  <c r="N17" i="57"/>
  <c r="P17" i="57"/>
  <c r="R17" i="57"/>
  <c r="Q17" i="57"/>
  <c r="C17" i="57" l="1"/>
</calcChain>
</file>

<file path=xl/sharedStrings.xml><?xml version="1.0" encoding="utf-8"?>
<sst xmlns="http://schemas.openxmlformats.org/spreadsheetml/2006/main" count="165" uniqueCount="69">
  <si>
    <t>ZÁPIS O UTKÁNÍ SMÍŠENÝCH DRUŽSTEV</t>
  </si>
  <si>
    <t>Název soutěže:</t>
  </si>
  <si>
    <t>Místo:</t>
  </si>
  <si>
    <t>Družstvo "A"</t>
  </si>
  <si>
    <t>Družstvo "B"</t>
  </si>
  <si>
    <t>Vrchní rozhodčí:</t>
  </si>
  <si>
    <t>"A"</t>
  </si>
  <si>
    <t>"B"</t>
  </si>
  <si>
    <t>Výsledky setů</t>
  </si>
  <si>
    <t>Rozhodčí</t>
  </si>
  <si>
    <t>VÍTĚZ:</t>
  </si>
  <si>
    <t>Podpis vrchního rozhodčího</t>
  </si>
  <si>
    <t>Potvrzujeme, že utkání bylo sehráno podle platných pravidel a soutěžního řádu.</t>
  </si>
  <si>
    <t>Námitky: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</si>
  <si>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</si>
  <si>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</si>
  <si>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Datum:</t>
  </si>
  <si>
    <t>Součet míčů</t>
  </si>
  <si>
    <t>Sety</t>
  </si>
  <si>
    <t>Body</t>
  </si>
  <si>
    <t>1.dvouhra mužů</t>
  </si>
  <si>
    <t>2.dvouhra mužů</t>
  </si>
  <si>
    <t>3.dvouhra mužů</t>
  </si>
  <si>
    <t>1.čtyřhra mužů</t>
  </si>
  <si>
    <t>čtyřhra žen</t>
  </si>
  <si>
    <t>2.čtyřhra mužů</t>
  </si>
  <si>
    <t>dvouhra   žen</t>
  </si>
  <si>
    <t>smíšená čtyřhra</t>
  </si>
  <si>
    <t>………………………………………………………………………………………………………………………………………………………………………………………………..</t>
  </si>
  <si>
    <r>
      <t>KADELDESIGN</t>
    </r>
    <r>
      <rPr>
        <vertAlign val="superscript"/>
        <sz val="2"/>
        <rFont val="Symbol"/>
        <family val="1"/>
        <charset val="2"/>
      </rPr>
      <t>Ň</t>
    </r>
  </si>
  <si>
    <t>2.liga, družstva dospělých JM oblast</t>
  </si>
  <si>
    <t>SKP KOMETA Brno - RS badminton "A"</t>
  </si>
  <si>
    <t>BC Preimera Brno "A"</t>
  </si>
  <si>
    <t>Badminton Líšeň</t>
  </si>
  <si>
    <t xml:space="preserve">4 kolo </t>
  </si>
  <si>
    <t>Boháčková</t>
  </si>
  <si>
    <t>VSK VŠV Brno</t>
  </si>
  <si>
    <t>SK Brno Slatina "B"</t>
  </si>
  <si>
    <t>Říha Michal</t>
  </si>
  <si>
    <t>Šplíchal Tomáš</t>
  </si>
  <si>
    <t>Čupa Vojtěch</t>
  </si>
  <si>
    <t>Weinerová Tereza</t>
  </si>
  <si>
    <t>Čupa, Šplíchal</t>
  </si>
  <si>
    <t>Weinerová, Korábová</t>
  </si>
  <si>
    <t>Říha, Sáňka</t>
  </si>
  <si>
    <t>Sáňka, Korábová</t>
  </si>
  <si>
    <t>Prudký Ladislav</t>
  </si>
  <si>
    <t>Prek Tomáš</t>
  </si>
  <si>
    <t>Šot Michal</t>
  </si>
  <si>
    <t>Nečasová Jitka</t>
  </si>
  <si>
    <t>Samek, Prudký</t>
  </si>
  <si>
    <t>Sárová, Nečasová</t>
  </si>
  <si>
    <t>Šot, Prek</t>
  </si>
  <si>
    <t>Samek, Sárová</t>
  </si>
  <si>
    <t>Sáňka a Šplíchal ze soupisky SKP Kometa "B"</t>
  </si>
  <si>
    <t>Prek a Šot ze soupisky BC Premiera "B"</t>
  </si>
  <si>
    <t>BC Premiera Brno "A"</t>
  </si>
  <si>
    <t>Říha, Čupa</t>
  </si>
  <si>
    <t>Srnec Jan</t>
  </si>
  <si>
    <t>Komár Tomáš</t>
  </si>
  <si>
    <t>Vícen Jarolim</t>
  </si>
  <si>
    <t>Lišková Natálie</t>
  </si>
  <si>
    <t>Vícen, Komár</t>
  </si>
  <si>
    <t>Srncová, Lišková</t>
  </si>
  <si>
    <t>Vorel, Ševčík</t>
  </si>
  <si>
    <t>Srnec, Srncová</t>
  </si>
  <si>
    <t>SCR</t>
  </si>
  <si>
    <t>Tereza Boháčková</t>
  </si>
  <si>
    <t>Hráč Ševčík ze soupisky SK Slatina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</si>
</sst>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Kč&quot;_-;\-* #,##0.00\ &quot;Kč&quot;_-;_-* &quot;-&quot;??\ &quot;Kč&quot;_-;_-@_-"/>
  </numFmts>
  <fonts count="20">
    <font>
      <sz val="10"/>
      <name val="Arial CE"/>
      <charset val="238"/>
    </font>
    <font>
      <sz val="12"/>
      <name val="RomanEE"/>
      <family val="1"/>
      <charset val="238"/>
    </font>
    <font>
      <b/>
      <sz val="12"/>
      <name val="UniverseEE"/>
      <family val="1"/>
      <charset val="238"/>
    </font>
    <font>
      <sz val="12"/>
      <name val="UniverseEE"/>
      <family val="1"/>
      <charset val="238"/>
    </font>
    <font>
      <sz val="9"/>
      <name val="UniverseEE"/>
      <family val="1"/>
      <charset val="238"/>
    </font>
    <font>
      <sz val="6"/>
      <name val="Small Fonts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6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5" fillId="0" borderId="0">
      <alignment horizontal="center" vertical="center" wrapText="1"/>
    </xf>
    <xf numFmtId="0" fontId="1" fillId="0" borderId="0"/>
    <xf numFmtId="0" fontId="2" fillId="0" borderId="0">
      <alignment horizontal="center" vertical="center"/>
    </xf>
    <xf numFmtId="0" fontId="2" fillId="0" borderId="0">
      <alignment vertical="center"/>
    </xf>
    <xf numFmtId="0" fontId="3" fillId="0" borderId="0">
      <alignment horizontal="center" vertical="center"/>
    </xf>
    <xf numFmtId="0" fontId="3" fillId="0" borderId="0">
      <alignment vertical="center"/>
    </xf>
    <xf numFmtId="0" fontId="4" fillId="0" borderId="0">
      <alignment horizontal="center" vertical="center"/>
    </xf>
    <xf numFmtId="164" fontId="2" fillId="0" borderId="0" applyFill="0" applyBorder="0" applyProtection="0">
      <alignment horizontal="center"/>
    </xf>
  </cellStyleXfs>
  <cellXfs count="87">
    <xf numFmtId="0" fontId="0" fillId="0" borderId="0" xfId="0"/>
    <xf numFmtId="0" fontId="7" fillId="0" borderId="0" xfId="0" applyFont="1"/>
    <xf numFmtId="0" fontId="7" fillId="0" borderId="0" xfId="0" applyFont="1" applyBorder="1"/>
    <xf numFmtId="0" fontId="6" fillId="0" borderId="0" xfId="2" applyFont="1"/>
    <xf numFmtId="0" fontId="6" fillId="0" borderId="0" xfId="0" applyFont="1"/>
    <xf numFmtId="0" fontId="10" fillId="0" borderId="1" xfId="2" applyFont="1" applyBorder="1" applyAlignment="1">
      <alignment vertical="center"/>
    </xf>
    <xf numFmtId="0" fontId="10" fillId="0" borderId="3" xfId="2" applyFont="1" applyBorder="1" applyAlignment="1">
      <alignment vertical="center"/>
    </xf>
    <xf numFmtId="164" fontId="12" fillId="0" borderId="4" xfId="8" applyFont="1" applyBorder="1" applyAlignment="1">
      <alignment horizontal="center" vertical="center"/>
    </xf>
    <xf numFmtId="0" fontId="10" fillId="0" borderId="6" xfId="2" applyFont="1" applyBorder="1" applyAlignment="1">
      <alignment vertical="center"/>
    </xf>
    <xf numFmtId="0" fontId="13" fillId="0" borderId="7" xfId="7" applyFont="1" applyBorder="1" applyAlignment="1">
      <alignment horizontal="center" vertical="center"/>
    </xf>
    <xf numFmtId="0" fontId="12" fillId="0" borderId="9" xfId="3" applyFont="1" applyBorder="1">
      <alignment horizontal="center" vertical="center"/>
    </xf>
    <xf numFmtId="0" fontId="12" fillId="0" borderId="10" xfId="3" applyFont="1" applyBorder="1">
      <alignment horizontal="center" vertical="center"/>
    </xf>
    <xf numFmtId="0" fontId="12" fillId="0" borderId="11" xfId="3" applyFont="1" applyBorder="1">
      <alignment horizontal="center" vertical="center"/>
    </xf>
    <xf numFmtId="164" fontId="12" fillId="0" borderId="12" xfId="8" applyFont="1" applyBorder="1">
      <alignment horizontal="center"/>
    </xf>
    <xf numFmtId="0" fontId="12" fillId="0" borderId="12" xfId="3" applyFont="1" applyBorder="1">
      <alignment horizontal="center" vertical="center"/>
    </xf>
    <xf numFmtId="0" fontId="14" fillId="0" borderId="12" xfId="1" applyFont="1" applyBorder="1" applyAlignment="1">
      <alignment horizontal="centerContinuous" vertical="center"/>
    </xf>
    <xf numFmtId="0" fontId="14" fillId="0" borderId="13" xfId="1" applyFont="1" applyBorder="1" applyAlignment="1">
      <alignment horizontal="centerContinuous" vertical="center"/>
    </xf>
    <xf numFmtId="0" fontId="14" fillId="0" borderId="14" xfId="1" applyFont="1" applyBorder="1" applyAlignment="1">
      <alignment horizontal="centerContinuous" vertical="center"/>
    </xf>
    <xf numFmtId="0" fontId="13" fillId="0" borderId="16" xfId="1" applyFont="1" applyBorder="1" applyAlignment="1">
      <alignment horizontal="center" vertical="center" wrapText="1"/>
    </xf>
    <xf numFmtId="0" fontId="10" fillId="0" borderId="5" xfId="5" applyFont="1" applyBorder="1">
      <alignment horizontal="center" vertical="center"/>
    </xf>
    <xf numFmtId="0" fontId="10" fillId="0" borderId="17" xfId="5" applyFont="1" applyBorder="1">
      <alignment horizontal="center" vertical="center"/>
    </xf>
    <xf numFmtId="0" fontId="10" fillId="0" borderId="4" xfId="5" applyFont="1" applyBorder="1">
      <alignment horizontal="center" vertical="center"/>
    </xf>
    <xf numFmtId="0" fontId="13" fillId="0" borderId="18" xfId="1" applyFont="1" applyBorder="1" applyAlignment="1">
      <alignment horizontal="center" vertical="center" wrapText="1"/>
    </xf>
    <xf numFmtId="0" fontId="10" fillId="0" borderId="0" xfId="5" applyFont="1" applyBorder="1">
      <alignment horizontal="center" vertical="center"/>
    </xf>
    <xf numFmtId="0" fontId="10" fillId="0" borderId="19" xfId="5" applyFont="1" applyBorder="1">
      <alignment horizontal="center" vertical="center"/>
    </xf>
    <xf numFmtId="0" fontId="10" fillId="0" borderId="20" xfId="5" applyFont="1" applyBorder="1">
      <alignment horizontal="center" vertical="center"/>
    </xf>
    <xf numFmtId="0" fontId="15" fillId="2" borderId="21" xfId="4" applyFont="1" applyFill="1" applyBorder="1">
      <alignment vertical="center"/>
    </xf>
    <xf numFmtId="0" fontId="10" fillId="0" borderId="0" xfId="5" applyFont="1">
      <alignment horizontal="center" vertical="center"/>
    </xf>
    <xf numFmtId="0" fontId="16" fillId="0" borderId="0" xfId="1" applyFont="1" applyBorder="1" applyAlignment="1">
      <alignment horizontal="centerContinuous" vertical="center"/>
    </xf>
    <xf numFmtId="0" fontId="11" fillId="0" borderId="0" xfId="2" applyFont="1"/>
    <xf numFmtId="0" fontId="10" fillId="0" borderId="0" xfId="2" applyFont="1"/>
    <xf numFmtId="0" fontId="14" fillId="0" borderId="0" xfId="2" applyFont="1"/>
    <xf numFmtId="0" fontId="17" fillId="0" borderId="0" xfId="0" applyFont="1" applyAlignment="1">
      <alignment horizontal="left" vertical="top"/>
    </xf>
    <xf numFmtId="0" fontId="13" fillId="0" borderId="22" xfId="1" applyFont="1" applyBorder="1" applyAlignment="1">
      <alignment horizontal="center" vertical="center"/>
    </xf>
    <xf numFmtId="0" fontId="8" fillId="0" borderId="0" xfId="0" applyFont="1"/>
    <xf numFmtId="0" fontId="8" fillId="0" borderId="23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9" fontId="8" fillId="0" borderId="5" xfId="0" applyNumberFormat="1" applyFont="1" applyBorder="1" applyAlignment="1">
      <alignment vertical="center"/>
    </xf>
    <xf numFmtId="14" fontId="8" fillId="0" borderId="23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9" xfId="0" applyFont="1" applyBorder="1" applyAlignment="1">
      <alignment horizontal="right" vertical="center"/>
    </xf>
    <xf numFmtId="0" fontId="8" fillId="0" borderId="13" xfId="0" applyFont="1" applyBorder="1"/>
    <xf numFmtId="0" fontId="8" fillId="0" borderId="12" xfId="0" applyFont="1" applyBorder="1"/>
    <xf numFmtId="0" fontId="8" fillId="0" borderId="15" xfId="0" applyFont="1" applyBorder="1"/>
    <xf numFmtId="0" fontId="8" fillId="0" borderId="4" xfId="0" applyFont="1" applyBorder="1" applyAlignment="1">
      <alignment horizontal="left" vertical="center" indent="1"/>
    </xf>
    <xf numFmtId="0" fontId="8" fillId="0" borderId="4" xfId="3" applyFont="1" applyBorder="1" applyAlignment="1">
      <alignment horizontal="left" vertical="center" indent="1"/>
    </xf>
    <xf numFmtId="0" fontId="10" fillId="0" borderId="26" xfId="5" applyFont="1" applyBorder="1" applyProtection="1">
      <alignment horizontal="center" vertical="center"/>
      <protection hidden="1"/>
    </xf>
    <xf numFmtId="0" fontId="10" fillId="0" borderId="4" xfId="5" applyFont="1" applyBorder="1" applyProtection="1">
      <alignment horizontal="center" vertical="center"/>
      <protection hidden="1"/>
    </xf>
    <xf numFmtId="0" fontId="10" fillId="0" borderId="26" xfId="5" applyFont="1" applyBorder="1">
      <alignment horizontal="center" vertical="center"/>
    </xf>
    <xf numFmtId="0" fontId="10" fillId="0" borderId="27" xfId="5" applyFont="1" applyBorder="1">
      <alignment horizontal="center" vertical="center"/>
    </xf>
    <xf numFmtId="0" fontId="8" fillId="0" borderId="23" xfId="0" applyFont="1" applyBorder="1" applyAlignment="1">
      <alignment horizontal="left" vertical="center" indent="1"/>
    </xf>
    <xf numFmtId="0" fontId="10" fillId="0" borderId="28" xfId="5" applyFont="1" applyBorder="1">
      <alignment horizontal="center" vertical="center"/>
    </xf>
    <xf numFmtId="0" fontId="8" fillId="0" borderId="20" xfId="0" applyFont="1" applyBorder="1" applyAlignment="1">
      <alignment horizontal="left" vertical="center" indent="1"/>
    </xf>
    <xf numFmtId="0" fontId="10" fillId="0" borderId="29" xfId="5" applyFont="1" applyBorder="1">
      <alignment horizontal="center" vertical="center"/>
    </xf>
    <xf numFmtId="0" fontId="12" fillId="0" borderId="30" xfId="3" applyFont="1" applyBorder="1" applyProtection="1">
      <alignment horizontal="center" vertical="center"/>
      <protection hidden="1"/>
    </xf>
    <xf numFmtId="0" fontId="12" fillId="0" borderId="31" xfId="3" applyFont="1" applyBorder="1" applyProtection="1">
      <alignment horizontal="center" vertical="center"/>
      <protection hidden="1"/>
    </xf>
    <xf numFmtId="0" fontId="12" fillId="0" borderId="32" xfId="3" applyFont="1" applyBorder="1" applyProtection="1">
      <alignment horizontal="center" vertical="center"/>
      <protection hidden="1"/>
    </xf>
    <xf numFmtId="0" fontId="8" fillId="0" borderId="24" xfId="0" applyFont="1" applyBorder="1" applyAlignment="1">
      <alignment horizontal="left" vertical="center" indent="1"/>
    </xf>
    <xf numFmtId="0" fontId="8" fillId="0" borderId="0" xfId="2" applyFont="1"/>
    <xf numFmtId="0" fontId="8" fillId="0" borderId="0" xfId="0" applyFont="1" applyBorder="1"/>
    <xf numFmtId="0" fontId="8" fillId="0" borderId="4" xfId="0" applyFont="1" applyBorder="1" applyAlignment="1">
      <alignment horizontal="left" vertical="center" wrapText="1" indent="1"/>
    </xf>
    <xf numFmtId="0" fontId="8" fillId="0" borderId="20" xfId="0" applyFont="1" applyBorder="1" applyAlignment="1">
      <alignment horizontal="left" vertical="center" wrapText="1" indent="1"/>
    </xf>
    <xf numFmtId="0" fontId="9" fillId="2" borderId="42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center"/>
    </xf>
    <xf numFmtId="0" fontId="9" fillId="0" borderId="19" xfId="4" applyFont="1" applyBorder="1" applyAlignment="1">
      <alignment horizontal="center" vertical="center"/>
    </xf>
    <xf numFmtId="0" fontId="11" fillId="0" borderId="4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12" fillId="0" borderId="34" xfId="7" applyFont="1" applyBorder="1" applyAlignment="1">
      <alignment horizontal="left" vertical="center"/>
    </xf>
    <xf numFmtId="0" fontId="12" fillId="0" borderId="17" xfId="7" applyFont="1" applyBorder="1" applyAlignment="1">
      <alignment horizontal="left" vertical="center"/>
    </xf>
    <xf numFmtId="0" fontId="12" fillId="0" borderId="35" xfId="7" applyFont="1" applyBorder="1" applyAlignment="1">
      <alignment horizontal="left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9" fillId="0" borderId="45" xfId="7" applyFont="1" applyBorder="1" applyAlignment="1">
      <alignment horizontal="left" vertical="center"/>
    </xf>
    <xf numFmtId="0" fontId="19" fillId="0" borderId="33" xfId="7" applyFont="1" applyBorder="1" applyAlignment="1">
      <alignment horizontal="left" vertical="center"/>
    </xf>
    <xf numFmtId="0" fontId="19" fillId="0" borderId="46" xfId="7" applyFont="1" applyBorder="1" applyAlignment="1">
      <alignment horizontal="left" vertical="center"/>
    </xf>
    <xf numFmtId="0" fontId="13" fillId="0" borderId="38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0" fontId="0" fillId="0" borderId="10" xfId="0" applyFont="1" applyBorder="1"/>
  </cellXfs>
  <cellStyles count="9">
    <cellStyle name="Malé písmo" xfId="1" xr:uid="{00000000-0005-0000-0000-000000000000}"/>
    <cellStyle name="Roman EE 12 Normál" xfId="2" xr:uid="{00000000-0005-0000-0000-000001000000}"/>
    <cellStyle name="Standard" xfId="0" builtinId="0"/>
    <cellStyle name="Universe EE 12 bcentr" xfId="3" xr:uid="{00000000-0005-0000-0000-000003000000}"/>
    <cellStyle name="Universe EE 12 bold" xfId="4" xr:uid="{00000000-0005-0000-0000-000004000000}"/>
    <cellStyle name="Universe EE 12 centr." xfId="5" xr:uid="{00000000-0005-0000-0000-000005000000}"/>
    <cellStyle name="Universe EE 12 norm." xfId="6" xr:uid="{00000000-0005-0000-0000-000006000000}"/>
    <cellStyle name="Universe EE 9 centr." xfId="7" xr:uid="{00000000-0005-0000-0000-000007000000}"/>
    <cellStyle name="Währung" xfId="8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29"/>
  <sheetViews>
    <sheetView workbookViewId="0">
      <selection activeCell="N9" sqref="N9"/>
    </sheetView>
  </sheetViews>
  <sheetFormatPr baseColWidth="10" defaultColWidth="9.140625"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2:20" ht="20.100000000000001" customHeight="1" thickBot="1">
      <c r="B3" s="5" t="s">
        <v>1</v>
      </c>
      <c r="C3" s="37"/>
      <c r="D3" s="69" t="s">
        <v>30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1"/>
    </row>
    <row r="4" spans="2:20" ht="20.100000000000001" customHeight="1" thickTop="1" thickBot="1">
      <c r="B4" s="6" t="s">
        <v>3</v>
      </c>
      <c r="C4" s="7"/>
      <c r="D4" s="72" t="s">
        <v>32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4"/>
      <c r="Q4" s="75" t="s">
        <v>16</v>
      </c>
      <c r="R4" s="76"/>
      <c r="S4" s="38"/>
      <c r="T4" s="39">
        <v>44584</v>
      </c>
    </row>
    <row r="5" spans="2:20" ht="20.100000000000001" customHeight="1" thickTop="1">
      <c r="B5" s="6" t="s">
        <v>4</v>
      </c>
      <c r="C5" s="40"/>
      <c r="D5" s="72" t="s">
        <v>36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  <c r="Q5" s="77" t="s">
        <v>2</v>
      </c>
      <c r="R5" s="78"/>
      <c r="S5" s="41"/>
      <c r="T5" s="35" t="s">
        <v>33</v>
      </c>
    </row>
    <row r="6" spans="2:20" ht="20.100000000000001" customHeight="1" thickBot="1">
      <c r="B6" s="8" t="s">
        <v>5</v>
      </c>
      <c r="C6" s="9"/>
      <c r="D6" s="79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1"/>
      <c r="Q6" s="42"/>
      <c r="R6" s="43"/>
      <c r="S6" s="44"/>
      <c r="T6" s="36" t="s">
        <v>34</v>
      </c>
    </row>
    <row r="7" spans="2:20" ht="24.95" customHeight="1">
      <c r="B7" s="10"/>
      <c r="C7" s="11" t="s">
        <v>6</v>
      </c>
      <c r="D7" s="11" t="s">
        <v>7</v>
      </c>
      <c r="E7" s="82" t="s">
        <v>8</v>
      </c>
      <c r="F7" s="83"/>
      <c r="G7" s="83"/>
      <c r="H7" s="83"/>
      <c r="I7" s="83"/>
      <c r="J7" s="83"/>
      <c r="K7" s="83"/>
      <c r="L7" s="83"/>
      <c r="M7" s="84"/>
      <c r="N7" s="85" t="s">
        <v>17</v>
      </c>
      <c r="O7" s="86"/>
      <c r="P7" s="85" t="s">
        <v>18</v>
      </c>
      <c r="Q7" s="86"/>
      <c r="R7" s="85" t="s">
        <v>19</v>
      </c>
      <c r="S7" s="86"/>
      <c r="T7" s="33" t="s">
        <v>9</v>
      </c>
    </row>
    <row r="8" spans="2:20" ht="9.9499999999999993" customHeight="1" thickBot="1">
      <c r="B8" s="12"/>
      <c r="C8" s="13"/>
      <c r="D8" s="14"/>
      <c r="E8" s="15">
        <v>1</v>
      </c>
      <c r="F8" s="15"/>
      <c r="G8" s="15"/>
      <c r="H8" s="15">
        <v>2</v>
      </c>
      <c r="I8" s="15"/>
      <c r="J8" s="15"/>
      <c r="K8" s="15">
        <v>3</v>
      </c>
      <c r="L8" s="16"/>
      <c r="M8" s="17"/>
      <c r="N8" s="45"/>
      <c r="O8" s="46"/>
      <c r="P8" s="45"/>
      <c r="Q8" s="46"/>
      <c r="R8" s="45"/>
      <c r="S8" s="46"/>
      <c r="T8" s="47"/>
    </row>
    <row r="9" spans="2:20" ht="30" customHeight="1" thickTop="1">
      <c r="B9" s="18" t="s">
        <v>20</v>
      </c>
      <c r="C9" s="64"/>
      <c r="D9" s="48"/>
      <c r="E9" s="19"/>
      <c r="F9" s="20"/>
      <c r="G9" s="21"/>
      <c r="H9" s="19"/>
      <c r="I9" s="20"/>
      <c r="J9" s="21"/>
      <c r="K9" s="19"/>
      <c r="L9" s="20"/>
      <c r="M9" s="21"/>
      <c r="N9" s="50">
        <f t="shared" ref="N9:N16" si="0">E9+H9+K9</f>
        <v>0</v>
      </c>
      <c r="O9" s="51">
        <f t="shared" ref="O9:O16" si="1">G9+J9+M9</f>
        <v>0</v>
      </c>
      <c r="P9" s="52">
        <f t="shared" ref="P9:P15" si="2">IF(E9&gt;G9,1,0)+IF(H9&gt;J9,1,0)+IF(K9&gt;M9,1,0)</f>
        <v>0</v>
      </c>
      <c r="Q9" s="19">
        <f t="shared" ref="Q9:Q15" si="3">IF(E9&lt;G9,1,0)+IF(H9&lt;J9,1,0)+IF(K9&lt;M9,1,0)</f>
        <v>0</v>
      </c>
      <c r="R9" s="53">
        <f>IF(P9=2,1,0)</f>
        <v>0</v>
      </c>
      <c r="S9" s="21">
        <f>IF(Q9=2,1,0)</f>
        <v>0</v>
      </c>
      <c r="T9" s="54" t="s">
        <v>35</v>
      </c>
    </row>
    <row r="10" spans="2:20" ht="30" customHeight="1">
      <c r="B10" s="18" t="s">
        <v>21</v>
      </c>
      <c r="C10" s="64"/>
      <c r="D10" s="48"/>
      <c r="E10" s="19"/>
      <c r="F10" s="19"/>
      <c r="G10" s="21"/>
      <c r="H10" s="19"/>
      <c r="I10" s="19"/>
      <c r="J10" s="21"/>
      <c r="K10" s="19"/>
      <c r="L10" s="19"/>
      <c r="M10" s="21"/>
      <c r="N10" s="50">
        <f t="shared" si="0"/>
        <v>0</v>
      </c>
      <c r="O10" s="51">
        <f t="shared" si="1"/>
        <v>0</v>
      </c>
      <c r="P10" s="52">
        <f t="shared" si="2"/>
        <v>0</v>
      </c>
      <c r="Q10" s="19">
        <f t="shared" si="3"/>
        <v>0</v>
      </c>
      <c r="R10" s="55">
        <f t="shared" ref="R10:S16" si="4">IF(P10=2,1,0)</f>
        <v>0</v>
      </c>
      <c r="S10" s="21">
        <f t="shared" si="4"/>
        <v>0</v>
      </c>
      <c r="T10" s="54" t="s">
        <v>35</v>
      </c>
    </row>
    <row r="11" spans="2:20" ht="30" customHeight="1">
      <c r="B11" s="18" t="s">
        <v>22</v>
      </c>
      <c r="C11" s="64"/>
      <c r="D11" s="48"/>
      <c r="E11" s="19"/>
      <c r="F11" s="19"/>
      <c r="G11" s="21"/>
      <c r="H11" s="19"/>
      <c r="I11" s="19"/>
      <c r="J11" s="21"/>
      <c r="K11" s="19"/>
      <c r="L11" s="19"/>
      <c r="M11" s="21"/>
      <c r="N11" s="50">
        <f t="shared" si="0"/>
        <v>0</v>
      </c>
      <c r="O11" s="51">
        <f t="shared" si="1"/>
        <v>0</v>
      </c>
      <c r="P11" s="52">
        <f t="shared" si="2"/>
        <v>0</v>
      </c>
      <c r="Q11" s="19">
        <f t="shared" si="3"/>
        <v>0</v>
      </c>
      <c r="R11" s="55">
        <f t="shared" si="4"/>
        <v>0</v>
      </c>
      <c r="S11" s="21">
        <f t="shared" si="4"/>
        <v>0</v>
      </c>
      <c r="T11" s="54" t="s">
        <v>35</v>
      </c>
    </row>
    <row r="12" spans="2:20" ht="30" customHeight="1">
      <c r="B12" s="18" t="s">
        <v>26</v>
      </c>
      <c r="C12" s="64"/>
      <c r="D12" s="48"/>
      <c r="E12" s="19"/>
      <c r="F12" s="19"/>
      <c r="G12" s="21"/>
      <c r="H12" s="19"/>
      <c r="I12" s="19"/>
      <c r="J12" s="21"/>
      <c r="K12" s="19"/>
      <c r="L12" s="19"/>
      <c r="M12" s="21"/>
      <c r="N12" s="50">
        <f t="shared" si="0"/>
        <v>0</v>
      </c>
      <c r="O12" s="51">
        <f t="shared" si="1"/>
        <v>0</v>
      </c>
      <c r="P12" s="52">
        <f t="shared" si="2"/>
        <v>0</v>
      </c>
      <c r="Q12" s="19">
        <f t="shared" si="3"/>
        <v>0</v>
      </c>
      <c r="R12" s="55">
        <f t="shared" si="4"/>
        <v>0</v>
      </c>
      <c r="S12" s="21">
        <f t="shared" si="4"/>
        <v>0</v>
      </c>
      <c r="T12" s="54" t="s">
        <v>35</v>
      </c>
    </row>
    <row r="13" spans="2:20" ht="30" customHeight="1">
      <c r="B13" s="18" t="s">
        <v>23</v>
      </c>
      <c r="C13" s="64"/>
      <c r="D13" s="48"/>
      <c r="E13" s="19"/>
      <c r="F13" s="19"/>
      <c r="G13" s="21"/>
      <c r="H13" s="19"/>
      <c r="I13" s="19"/>
      <c r="J13" s="21"/>
      <c r="K13" s="19"/>
      <c r="L13" s="19"/>
      <c r="M13" s="21"/>
      <c r="N13" s="50">
        <f t="shared" si="0"/>
        <v>0</v>
      </c>
      <c r="O13" s="51">
        <f t="shared" si="1"/>
        <v>0</v>
      </c>
      <c r="P13" s="52">
        <f t="shared" si="2"/>
        <v>0</v>
      </c>
      <c r="Q13" s="19">
        <f t="shared" si="3"/>
        <v>0</v>
      </c>
      <c r="R13" s="55">
        <f t="shared" si="4"/>
        <v>0</v>
      </c>
      <c r="S13" s="21">
        <f t="shared" si="4"/>
        <v>0</v>
      </c>
      <c r="T13" s="54" t="s">
        <v>35</v>
      </c>
    </row>
    <row r="14" spans="2:20" ht="30" customHeight="1">
      <c r="B14" s="18" t="s">
        <v>24</v>
      </c>
      <c r="C14" s="64"/>
      <c r="D14" s="64"/>
      <c r="E14" s="19"/>
      <c r="F14" s="19"/>
      <c r="G14" s="21"/>
      <c r="H14" s="19"/>
      <c r="I14" s="19"/>
      <c r="J14" s="21"/>
      <c r="K14" s="19"/>
      <c r="L14" s="19"/>
      <c r="M14" s="21"/>
      <c r="N14" s="50">
        <f t="shared" si="0"/>
        <v>0</v>
      </c>
      <c r="O14" s="51">
        <f t="shared" si="1"/>
        <v>0</v>
      </c>
      <c r="P14" s="52">
        <f t="shared" si="2"/>
        <v>0</v>
      </c>
      <c r="Q14" s="19">
        <f t="shared" si="3"/>
        <v>0</v>
      </c>
      <c r="R14" s="55">
        <f t="shared" si="4"/>
        <v>0</v>
      </c>
      <c r="S14" s="21">
        <f t="shared" si="4"/>
        <v>0</v>
      </c>
      <c r="T14" s="54" t="s">
        <v>35</v>
      </c>
    </row>
    <row r="15" spans="2:20" ht="30" customHeight="1">
      <c r="B15" s="18" t="s">
        <v>25</v>
      </c>
      <c r="C15" s="64"/>
      <c r="D15" s="48"/>
      <c r="E15" s="19"/>
      <c r="F15" s="19"/>
      <c r="G15" s="21"/>
      <c r="H15" s="19"/>
      <c r="I15" s="19"/>
      <c r="J15" s="21"/>
      <c r="K15" s="19"/>
      <c r="L15" s="19"/>
      <c r="M15" s="21"/>
      <c r="N15" s="50">
        <f t="shared" si="0"/>
        <v>0</v>
      </c>
      <c r="O15" s="51">
        <f t="shared" si="1"/>
        <v>0</v>
      </c>
      <c r="P15" s="52">
        <f t="shared" si="2"/>
        <v>0</v>
      </c>
      <c r="Q15" s="19">
        <f t="shared" si="3"/>
        <v>0</v>
      </c>
      <c r="R15" s="55">
        <f t="shared" si="4"/>
        <v>0</v>
      </c>
      <c r="S15" s="21">
        <f t="shared" si="4"/>
        <v>0</v>
      </c>
      <c r="T15" s="54" t="s">
        <v>35</v>
      </c>
    </row>
    <row r="16" spans="2:20" ht="30" customHeight="1" thickBot="1">
      <c r="B16" s="22" t="s">
        <v>27</v>
      </c>
      <c r="C16" s="64"/>
      <c r="D16" s="65"/>
      <c r="E16" s="23"/>
      <c r="F16" s="24"/>
      <c r="G16" s="25"/>
      <c r="H16" s="23"/>
      <c r="I16" s="24"/>
      <c r="J16" s="25"/>
      <c r="K16" s="23"/>
      <c r="L16" s="24"/>
      <c r="M16" s="25"/>
      <c r="N16" s="50">
        <f t="shared" si="0"/>
        <v>0</v>
      </c>
      <c r="O16" s="51">
        <f t="shared" si="1"/>
        <v>0</v>
      </c>
      <c r="P16" s="52">
        <f>IF(E16&gt;G16,1,0)+IF(H16&gt;J16,1,0)+IF(K16&gt;M16,1,0)</f>
        <v>0</v>
      </c>
      <c r="Q16" s="19">
        <f>IF(E16&lt;G16,1,0)+IF(H16&lt;J16,1,0)+IF(K16&lt;M16,1,0)</f>
        <v>0</v>
      </c>
      <c r="R16" s="57">
        <f t="shared" si="4"/>
        <v>0</v>
      </c>
      <c r="S16" s="21">
        <f t="shared" si="4"/>
        <v>0</v>
      </c>
      <c r="T16" s="54" t="s">
        <v>35</v>
      </c>
    </row>
    <row r="17" spans="2:21" ht="35.1" customHeight="1" thickBot="1">
      <c r="B17" s="26" t="s">
        <v>10</v>
      </c>
      <c r="C17" s="66" t="str">
        <f>IF(R17&gt;S17,D4,IF(S17&gt;R17,D5,"remíza"))</f>
        <v>remíza</v>
      </c>
      <c r="D17" s="66"/>
      <c r="E17" s="66"/>
      <c r="F17" s="66"/>
      <c r="G17" s="66"/>
      <c r="H17" s="66"/>
      <c r="I17" s="66"/>
      <c r="J17" s="66"/>
      <c r="K17" s="66"/>
      <c r="L17" s="66"/>
      <c r="M17" s="67"/>
      <c r="N17" s="58">
        <f t="shared" ref="N17:S17" si="5">SUM(N9:N16)</f>
        <v>0</v>
      </c>
      <c r="O17" s="59">
        <f t="shared" si="5"/>
        <v>0</v>
      </c>
      <c r="P17" s="58">
        <f t="shared" si="5"/>
        <v>0</v>
      </c>
      <c r="Q17" s="60">
        <f t="shared" si="5"/>
        <v>0</v>
      </c>
      <c r="R17" s="58">
        <f t="shared" si="5"/>
        <v>0</v>
      </c>
      <c r="S17" s="59">
        <f t="shared" si="5"/>
        <v>0</v>
      </c>
      <c r="T17" s="61"/>
    </row>
    <row r="18" spans="2:21" ht="15">
      <c r="B18" s="32" t="s">
        <v>29</v>
      </c>
      <c r="C18" s="34"/>
      <c r="D18" s="34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8" t="s">
        <v>11</v>
      </c>
    </row>
    <row r="19" spans="2:21">
      <c r="B19" s="62" t="s">
        <v>12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</row>
    <row r="20" spans="2:21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spans="2:21" ht="20.100000000000001" customHeight="1">
      <c r="B21" s="29" t="s">
        <v>13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</row>
    <row r="22" spans="2:21" ht="20.100000000000001" customHeight="1">
      <c r="B22" s="30"/>
      <c r="C22" s="34" t="s">
        <v>28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2:21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2:21">
      <c r="B24" s="31" t="s">
        <v>14</v>
      </c>
      <c r="C24" s="34"/>
      <c r="D24" s="63"/>
      <c r="E24" s="31" t="s">
        <v>15</v>
      </c>
      <c r="F24" s="31"/>
      <c r="G24" s="31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C17:M17"/>
    <mergeCell ref="B2:T2"/>
    <mergeCell ref="D3:T3"/>
    <mergeCell ref="D4:P4"/>
    <mergeCell ref="Q4:R4"/>
    <mergeCell ref="D5:P5"/>
    <mergeCell ref="Q5:R5"/>
    <mergeCell ref="D6:P6"/>
    <mergeCell ref="E7:M7"/>
    <mergeCell ref="N7:O7"/>
    <mergeCell ref="P7:Q7"/>
    <mergeCell ref="R7:S7"/>
  </mergeCells>
  <pageMargins left="0.31496062992125984" right="0.31496062992125984" top="0.39370078740157483" bottom="0.3937007874015748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9AEED-2E54-4B87-9F7A-8EBC56E5C9C6}">
  <sheetPr>
    <pageSetUpPr fitToPage="1"/>
  </sheetPr>
  <dimension ref="B1:U29"/>
  <sheetViews>
    <sheetView workbookViewId="0">
      <selection activeCell="D6" sqref="D6:P6"/>
    </sheetView>
  </sheetViews>
  <sheetFormatPr baseColWidth="10" defaultColWidth="9.140625"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2:20" ht="20.100000000000001" customHeight="1" thickBot="1">
      <c r="B3" s="5" t="s">
        <v>1</v>
      </c>
      <c r="C3" s="37"/>
      <c r="D3" s="69" t="s">
        <v>30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1"/>
    </row>
    <row r="4" spans="2:20" ht="20.100000000000001" customHeight="1" thickTop="1" thickBot="1">
      <c r="B4" s="6" t="s">
        <v>3</v>
      </c>
      <c r="C4" s="7"/>
      <c r="D4" s="72" t="s">
        <v>31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4"/>
      <c r="Q4" s="75" t="s">
        <v>16</v>
      </c>
      <c r="R4" s="76"/>
      <c r="S4" s="38"/>
      <c r="T4" s="39">
        <v>44584</v>
      </c>
    </row>
    <row r="5" spans="2:20" ht="20.100000000000001" customHeight="1" thickTop="1">
      <c r="B5" s="6" t="s">
        <v>4</v>
      </c>
      <c r="C5" s="40"/>
      <c r="D5" s="72" t="s">
        <v>56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  <c r="Q5" s="77" t="s">
        <v>2</v>
      </c>
      <c r="R5" s="78"/>
      <c r="S5" s="41"/>
      <c r="T5" s="35" t="s">
        <v>33</v>
      </c>
    </row>
    <row r="6" spans="2:20" ht="20.100000000000001" customHeight="1" thickBot="1">
      <c r="B6" s="8" t="s">
        <v>5</v>
      </c>
      <c r="C6" s="9"/>
      <c r="D6" s="79" t="s">
        <v>67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1"/>
      <c r="Q6" s="42"/>
      <c r="R6" s="43"/>
      <c r="S6" s="44"/>
      <c r="T6" s="36" t="s">
        <v>34</v>
      </c>
    </row>
    <row r="7" spans="2:20" ht="24.95" customHeight="1">
      <c r="B7" s="10"/>
      <c r="C7" s="11" t="s">
        <v>6</v>
      </c>
      <c r="D7" s="11" t="s">
        <v>7</v>
      </c>
      <c r="E7" s="82" t="s">
        <v>8</v>
      </c>
      <c r="F7" s="83"/>
      <c r="G7" s="83"/>
      <c r="H7" s="83"/>
      <c r="I7" s="83"/>
      <c r="J7" s="83"/>
      <c r="K7" s="83"/>
      <c r="L7" s="83"/>
      <c r="M7" s="84"/>
      <c r="N7" s="85" t="s">
        <v>17</v>
      </c>
      <c r="O7" s="86"/>
      <c r="P7" s="85" t="s">
        <v>18</v>
      </c>
      <c r="Q7" s="86"/>
      <c r="R7" s="85" t="s">
        <v>19</v>
      </c>
      <c r="S7" s="86"/>
      <c r="T7" s="33" t="s">
        <v>9</v>
      </c>
    </row>
    <row r="8" spans="2:20" ht="9.9499999999999993" customHeight="1" thickBot="1">
      <c r="B8" s="12"/>
      <c r="C8" s="13"/>
      <c r="D8" s="14"/>
      <c r="E8" s="15">
        <v>1</v>
      </c>
      <c r="F8" s="15"/>
      <c r="G8" s="15"/>
      <c r="H8" s="15">
        <v>2</v>
      </c>
      <c r="I8" s="15"/>
      <c r="J8" s="15"/>
      <c r="K8" s="15">
        <v>3</v>
      </c>
      <c r="L8" s="16"/>
      <c r="M8" s="17"/>
      <c r="N8" s="45"/>
      <c r="O8" s="46"/>
      <c r="P8" s="45"/>
      <c r="Q8" s="46"/>
      <c r="R8" s="45"/>
      <c r="S8" s="46"/>
      <c r="T8" s="47"/>
    </row>
    <row r="9" spans="2:20" ht="30" customHeight="1" thickTop="1">
      <c r="B9" s="18" t="s">
        <v>20</v>
      </c>
      <c r="C9" s="64" t="s">
        <v>38</v>
      </c>
      <c r="D9" s="49" t="s">
        <v>46</v>
      </c>
      <c r="E9" s="19">
        <v>21</v>
      </c>
      <c r="F9" s="20"/>
      <c r="G9" s="21">
        <v>13</v>
      </c>
      <c r="H9" s="19">
        <v>24</v>
      </c>
      <c r="I9" s="20"/>
      <c r="J9" s="21">
        <v>22</v>
      </c>
      <c r="K9" s="19"/>
      <c r="L9" s="20"/>
      <c r="M9" s="21"/>
      <c r="N9" s="50">
        <f t="shared" ref="N9:N16" si="0">E9+H9+K9</f>
        <v>45</v>
      </c>
      <c r="O9" s="51">
        <f t="shared" ref="O9:O16" si="1">G9+J9+M9</f>
        <v>35</v>
      </c>
      <c r="P9" s="52">
        <f t="shared" ref="P9:P15" si="2">IF(E9&gt;G9,1,0)+IF(H9&gt;J9,1,0)+IF(K9&gt;M9,1,0)</f>
        <v>2</v>
      </c>
      <c r="Q9" s="19">
        <f t="shared" ref="Q9:Q15" si="3">IF(E9&lt;G9,1,0)+IF(H9&lt;J9,1,0)+IF(K9&lt;M9,1,0)</f>
        <v>0</v>
      </c>
      <c r="R9" s="53">
        <f>IF(P9=2,1,0)</f>
        <v>1</v>
      </c>
      <c r="S9" s="21">
        <f>IF(Q9=2,1,0)</f>
        <v>0</v>
      </c>
      <c r="T9" s="54" t="s">
        <v>35</v>
      </c>
    </row>
    <row r="10" spans="2:20" ht="30" customHeight="1">
      <c r="B10" s="18" t="s">
        <v>21</v>
      </c>
      <c r="C10" s="64" t="s">
        <v>39</v>
      </c>
      <c r="D10" s="48" t="s">
        <v>47</v>
      </c>
      <c r="E10" s="19">
        <v>21</v>
      </c>
      <c r="F10" s="19"/>
      <c r="G10" s="21">
        <v>12</v>
      </c>
      <c r="H10" s="19">
        <v>21</v>
      </c>
      <c r="I10" s="19"/>
      <c r="J10" s="21">
        <v>17</v>
      </c>
      <c r="K10" s="19"/>
      <c r="L10" s="19"/>
      <c r="M10" s="21"/>
      <c r="N10" s="50">
        <f t="shared" si="0"/>
        <v>42</v>
      </c>
      <c r="O10" s="51">
        <f t="shared" si="1"/>
        <v>29</v>
      </c>
      <c r="P10" s="52">
        <f t="shared" si="2"/>
        <v>2</v>
      </c>
      <c r="Q10" s="19">
        <f t="shared" si="3"/>
        <v>0</v>
      </c>
      <c r="R10" s="55">
        <f t="shared" ref="R10:S16" si="4">IF(P10=2,1,0)</f>
        <v>1</v>
      </c>
      <c r="S10" s="21">
        <f t="shared" si="4"/>
        <v>0</v>
      </c>
      <c r="T10" s="54" t="s">
        <v>35</v>
      </c>
    </row>
    <row r="11" spans="2:20" ht="30" customHeight="1">
      <c r="B11" s="18" t="s">
        <v>22</v>
      </c>
      <c r="C11" s="64" t="s">
        <v>40</v>
      </c>
      <c r="D11" s="48" t="s">
        <v>48</v>
      </c>
      <c r="E11" s="19">
        <v>17</v>
      </c>
      <c r="F11" s="19"/>
      <c r="G11" s="21">
        <v>21</v>
      </c>
      <c r="H11" s="19">
        <v>21</v>
      </c>
      <c r="I11" s="19"/>
      <c r="J11" s="21">
        <v>18</v>
      </c>
      <c r="K11" s="19">
        <v>18</v>
      </c>
      <c r="L11" s="19"/>
      <c r="M11" s="21">
        <v>21</v>
      </c>
      <c r="N11" s="50">
        <f t="shared" si="0"/>
        <v>56</v>
      </c>
      <c r="O11" s="51">
        <f t="shared" si="1"/>
        <v>60</v>
      </c>
      <c r="P11" s="52">
        <f t="shared" si="2"/>
        <v>1</v>
      </c>
      <c r="Q11" s="19">
        <f t="shared" si="3"/>
        <v>2</v>
      </c>
      <c r="R11" s="55">
        <f t="shared" si="4"/>
        <v>0</v>
      </c>
      <c r="S11" s="21">
        <f t="shared" si="4"/>
        <v>1</v>
      </c>
      <c r="T11" s="54" t="s">
        <v>35</v>
      </c>
    </row>
    <row r="12" spans="2:20" ht="30" customHeight="1">
      <c r="B12" s="18" t="s">
        <v>26</v>
      </c>
      <c r="C12" s="64" t="s">
        <v>41</v>
      </c>
      <c r="D12" s="48" t="s">
        <v>49</v>
      </c>
      <c r="E12" s="19">
        <v>21</v>
      </c>
      <c r="F12" s="19"/>
      <c r="G12" s="21">
        <v>6</v>
      </c>
      <c r="H12" s="19">
        <v>21</v>
      </c>
      <c r="I12" s="19"/>
      <c r="J12" s="21">
        <v>23</v>
      </c>
      <c r="K12" s="19">
        <v>21</v>
      </c>
      <c r="L12" s="19"/>
      <c r="M12" s="21">
        <v>15</v>
      </c>
      <c r="N12" s="50">
        <f t="shared" si="0"/>
        <v>63</v>
      </c>
      <c r="O12" s="51">
        <f t="shared" si="1"/>
        <v>44</v>
      </c>
      <c r="P12" s="52">
        <f t="shared" si="2"/>
        <v>2</v>
      </c>
      <c r="Q12" s="19">
        <f t="shared" si="3"/>
        <v>1</v>
      </c>
      <c r="R12" s="55">
        <f t="shared" si="4"/>
        <v>1</v>
      </c>
      <c r="S12" s="21">
        <f t="shared" si="4"/>
        <v>0</v>
      </c>
      <c r="T12" s="54" t="s">
        <v>35</v>
      </c>
    </row>
    <row r="13" spans="2:20" ht="30" customHeight="1">
      <c r="B13" s="18" t="s">
        <v>23</v>
      </c>
      <c r="C13" s="64" t="s">
        <v>42</v>
      </c>
      <c r="D13" s="48" t="s">
        <v>50</v>
      </c>
      <c r="E13" s="19">
        <v>21</v>
      </c>
      <c r="F13" s="19"/>
      <c r="G13" s="21">
        <v>9</v>
      </c>
      <c r="H13" s="19">
        <v>21</v>
      </c>
      <c r="I13" s="19"/>
      <c r="J13" s="21">
        <v>18</v>
      </c>
      <c r="K13" s="19"/>
      <c r="L13" s="19"/>
      <c r="M13" s="21"/>
      <c r="N13" s="50">
        <f t="shared" si="0"/>
        <v>42</v>
      </c>
      <c r="O13" s="51">
        <f t="shared" si="1"/>
        <v>27</v>
      </c>
      <c r="P13" s="52">
        <f t="shared" si="2"/>
        <v>2</v>
      </c>
      <c r="Q13" s="19">
        <f t="shared" si="3"/>
        <v>0</v>
      </c>
      <c r="R13" s="55">
        <f t="shared" si="4"/>
        <v>1</v>
      </c>
      <c r="S13" s="21">
        <f t="shared" si="4"/>
        <v>0</v>
      </c>
      <c r="T13" s="54" t="s">
        <v>35</v>
      </c>
    </row>
    <row r="14" spans="2:20" ht="30" customHeight="1">
      <c r="B14" s="18" t="s">
        <v>24</v>
      </c>
      <c r="C14" s="64" t="s">
        <v>43</v>
      </c>
      <c r="D14" s="48" t="s">
        <v>51</v>
      </c>
      <c r="E14" s="19">
        <v>19</v>
      </c>
      <c r="F14" s="19"/>
      <c r="G14" s="21">
        <v>21</v>
      </c>
      <c r="H14" s="19">
        <v>15</v>
      </c>
      <c r="I14" s="19"/>
      <c r="J14" s="21">
        <v>21</v>
      </c>
      <c r="K14" s="19"/>
      <c r="L14" s="19"/>
      <c r="M14" s="21"/>
      <c r="N14" s="50">
        <f t="shared" si="0"/>
        <v>34</v>
      </c>
      <c r="O14" s="51">
        <f t="shared" si="1"/>
        <v>42</v>
      </c>
      <c r="P14" s="52">
        <f t="shared" si="2"/>
        <v>0</v>
      </c>
      <c r="Q14" s="19">
        <f t="shared" si="3"/>
        <v>2</v>
      </c>
      <c r="R14" s="55">
        <f t="shared" si="4"/>
        <v>0</v>
      </c>
      <c r="S14" s="21">
        <f t="shared" si="4"/>
        <v>1</v>
      </c>
      <c r="T14" s="54" t="s">
        <v>35</v>
      </c>
    </row>
    <row r="15" spans="2:20" ht="30" customHeight="1">
      <c r="B15" s="18" t="s">
        <v>25</v>
      </c>
      <c r="C15" s="64" t="s">
        <v>44</v>
      </c>
      <c r="D15" s="48" t="s">
        <v>52</v>
      </c>
      <c r="E15" s="19">
        <v>13</v>
      </c>
      <c r="F15" s="19"/>
      <c r="G15" s="21">
        <v>21</v>
      </c>
      <c r="H15" s="19">
        <v>15</v>
      </c>
      <c r="I15" s="19"/>
      <c r="J15" s="21">
        <v>21</v>
      </c>
      <c r="K15" s="19"/>
      <c r="L15" s="19"/>
      <c r="M15" s="21"/>
      <c r="N15" s="50">
        <f t="shared" si="0"/>
        <v>28</v>
      </c>
      <c r="O15" s="51">
        <f t="shared" si="1"/>
        <v>42</v>
      </c>
      <c r="P15" s="52">
        <f t="shared" si="2"/>
        <v>0</v>
      </c>
      <c r="Q15" s="19">
        <f t="shared" si="3"/>
        <v>2</v>
      </c>
      <c r="R15" s="55">
        <f t="shared" si="4"/>
        <v>0</v>
      </c>
      <c r="S15" s="21">
        <f t="shared" si="4"/>
        <v>1</v>
      </c>
      <c r="T15" s="54" t="s">
        <v>35</v>
      </c>
    </row>
    <row r="16" spans="2:20" ht="30" customHeight="1" thickBot="1">
      <c r="B16" s="22" t="s">
        <v>27</v>
      </c>
      <c r="C16" s="64" t="s">
        <v>45</v>
      </c>
      <c r="D16" s="56" t="s">
        <v>53</v>
      </c>
      <c r="E16" s="23">
        <v>16</v>
      </c>
      <c r="F16" s="24"/>
      <c r="G16" s="25">
        <v>21</v>
      </c>
      <c r="H16" s="23">
        <v>21</v>
      </c>
      <c r="I16" s="24"/>
      <c r="J16" s="25">
        <v>23</v>
      </c>
      <c r="K16" s="23"/>
      <c r="L16" s="24"/>
      <c r="M16" s="25"/>
      <c r="N16" s="50">
        <f t="shared" si="0"/>
        <v>37</v>
      </c>
      <c r="O16" s="51">
        <f t="shared" si="1"/>
        <v>44</v>
      </c>
      <c r="P16" s="52">
        <f>IF(E16&gt;G16,1,0)+IF(H16&gt;J16,1,0)+IF(K16&gt;M16,1,0)</f>
        <v>0</v>
      </c>
      <c r="Q16" s="19">
        <f>IF(E16&lt;G16,1,0)+IF(H16&lt;J16,1,0)+IF(K16&lt;M16,1,0)</f>
        <v>2</v>
      </c>
      <c r="R16" s="57">
        <f t="shared" si="4"/>
        <v>0</v>
      </c>
      <c r="S16" s="21">
        <f t="shared" si="4"/>
        <v>1</v>
      </c>
      <c r="T16" s="54" t="s">
        <v>35</v>
      </c>
    </row>
    <row r="17" spans="2:21" ht="35.1" customHeight="1" thickBot="1">
      <c r="B17" s="26" t="s">
        <v>10</v>
      </c>
      <c r="C17" s="66" t="str">
        <f>IF(R17&gt;S17,D4,IF(S17&gt;R17,D5,"remíza"))</f>
        <v>remíza</v>
      </c>
      <c r="D17" s="66"/>
      <c r="E17" s="66"/>
      <c r="F17" s="66"/>
      <c r="G17" s="66"/>
      <c r="H17" s="66"/>
      <c r="I17" s="66"/>
      <c r="J17" s="66"/>
      <c r="K17" s="66"/>
      <c r="L17" s="66"/>
      <c r="M17" s="67"/>
      <c r="N17" s="58">
        <f t="shared" ref="N17:S17" si="5">SUM(N9:N16)</f>
        <v>347</v>
      </c>
      <c r="O17" s="59">
        <f t="shared" si="5"/>
        <v>323</v>
      </c>
      <c r="P17" s="58">
        <f t="shared" si="5"/>
        <v>9</v>
      </c>
      <c r="Q17" s="60">
        <f t="shared" si="5"/>
        <v>9</v>
      </c>
      <c r="R17" s="58">
        <f t="shared" si="5"/>
        <v>4</v>
      </c>
      <c r="S17" s="59">
        <f t="shared" si="5"/>
        <v>4</v>
      </c>
      <c r="T17" s="61"/>
    </row>
    <row r="18" spans="2:21" ht="15">
      <c r="B18" s="32" t="s">
        <v>29</v>
      </c>
      <c r="C18" s="34"/>
      <c r="D18" s="34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8" t="s">
        <v>11</v>
      </c>
    </row>
    <row r="19" spans="2:21">
      <c r="B19" s="62" t="s">
        <v>12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</row>
    <row r="20" spans="2:21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spans="2:21" ht="20.100000000000001" customHeight="1">
      <c r="B21" s="29" t="s">
        <v>13</v>
      </c>
      <c r="C21" s="34" t="s">
        <v>54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</row>
    <row r="22" spans="2:21" ht="20.100000000000001" customHeight="1">
      <c r="B22" s="30"/>
      <c r="C22" s="34" t="s">
        <v>55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2:21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2:21">
      <c r="B24" s="31" t="s">
        <v>14</v>
      </c>
      <c r="C24" s="34"/>
      <c r="D24" s="63"/>
      <c r="E24" s="31" t="s">
        <v>15</v>
      </c>
      <c r="F24" s="31"/>
      <c r="G24" s="31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C17:M17"/>
    <mergeCell ref="B2:T2"/>
    <mergeCell ref="D3:T3"/>
    <mergeCell ref="D4:P4"/>
    <mergeCell ref="Q4:R4"/>
    <mergeCell ref="D5:P5"/>
    <mergeCell ref="Q5:R5"/>
    <mergeCell ref="D6:P6"/>
    <mergeCell ref="E7:M7"/>
    <mergeCell ref="N7:O7"/>
    <mergeCell ref="P7:Q7"/>
    <mergeCell ref="R7:S7"/>
  </mergeCells>
  <pageMargins left="0.31496062992125984" right="0.31496062992125984" top="0.39370078740157483" bottom="0.3937007874015748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U29"/>
  <sheetViews>
    <sheetView tabSelected="1" workbookViewId="0">
      <selection activeCell="W19" sqref="W19"/>
    </sheetView>
  </sheetViews>
  <sheetFormatPr baseColWidth="10" defaultColWidth="9.140625"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16384" width="9.140625" style="1"/>
  </cols>
  <sheetData>
    <row r="1" spans="2:20" ht="8.25" customHeight="1"/>
    <row r="2" spans="2:20" ht="27" thickBot="1"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2:20" ht="20.100000000000001" customHeight="1" thickBot="1">
      <c r="B3" s="5" t="s">
        <v>1</v>
      </c>
      <c r="C3" s="37"/>
      <c r="D3" s="69" t="s">
        <v>30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1"/>
    </row>
    <row r="4" spans="2:20" ht="20.100000000000001" customHeight="1" thickTop="1" thickBot="1">
      <c r="B4" s="6" t="s">
        <v>3</v>
      </c>
      <c r="C4" s="7"/>
      <c r="D4" s="72" t="s">
        <v>31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4"/>
      <c r="Q4" s="75" t="s">
        <v>16</v>
      </c>
      <c r="R4" s="76"/>
      <c r="S4" s="38"/>
      <c r="T4" s="39">
        <v>44584</v>
      </c>
    </row>
    <row r="5" spans="2:20" ht="20.100000000000001" customHeight="1" thickTop="1">
      <c r="B5" s="6" t="s">
        <v>4</v>
      </c>
      <c r="C5" s="40"/>
      <c r="D5" s="72" t="s">
        <v>37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  <c r="Q5" s="77" t="s">
        <v>2</v>
      </c>
      <c r="R5" s="78"/>
      <c r="S5" s="41"/>
      <c r="T5" s="35" t="s">
        <v>33</v>
      </c>
    </row>
    <row r="6" spans="2:20" ht="20.100000000000001" customHeight="1" thickBot="1">
      <c r="B6" s="8" t="s">
        <v>5</v>
      </c>
      <c r="C6" s="9"/>
      <c r="D6" s="79" t="s">
        <v>67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1"/>
      <c r="Q6" s="42"/>
      <c r="R6" s="43"/>
      <c r="S6" s="44"/>
      <c r="T6" s="36" t="s">
        <v>34</v>
      </c>
    </row>
    <row r="7" spans="2:20" ht="24.95" customHeight="1">
      <c r="B7" s="10"/>
      <c r="C7" s="11" t="s">
        <v>6</v>
      </c>
      <c r="D7" s="11" t="s">
        <v>7</v>
      </c>
      <c r="E7" s="82" t="s">
        <v>8</v>
      </c>
      <c r="F7" s="83"/>
      <c r="G7" s="83"/>
      <c r="H7" s="83"/>
      <c r="I7" s="83"/>
      <c r="J7" s="83"/>
      <c r="K7" s="83"/>
      <c r="L7" s="83"/>
      <c r="M7" s="84"/>
      <c r="N7" s="85" t="s">
        <v>17</v>
      </c>
      <c r="O7" s="86"/>
      <c r="P7" s="85" t="s">
        <v>18</v>
      </c>
      <c r="Q7" s="86"/>
      <c r="R7" s="85" t="s">
        <v>19</v>
      </c>
      <c r="S7" s="86"/>
      <c r="T7" s="33" t="s">
        <v>9</v>
      </c>
    </row>
    <row r="8" spans="2:20" ht="9.9499999999999993" customHeight="1" thickBot="1">
      <c r="B8" s="12"/>
      <c r="C8" s="13"/>
      <c r="D8" s="14"/>
      <c r="E8" s="15">
        <v>1</v>
      </c>
      <c r="F8" s="15"/>
      <c r="G8" s="15"/>
      <c r="H8" s="15">
        <v>2</v>
      </c>
      <c r="I8" s="15"/>
      <c r="J8" s="15"/>
      <c r="K8" s="15">
        <v>3</v>
      </c>
      <c r="L8" s="16"/>
      <c r="M8" s="17"/>
      <c r="N8" s="45"/>
      <c r="O8" s="46"/>
      <c r="P8" s="45"/>
      <c r="Q8" s="46"/>
      <c r="R8" s="45"/>
      <c r="S8" s="46"/>
      <c r="T8" s="47"/>
    </row>
    <row r="9" spans="2:20" ht="30" customHeight="1" thickTop="1">
      <c r="B9" s="18" t="s">
        <v>20</v>
      </c>
      <c r="C9" s="64" t="s">
        <v>38</v>
      </c>
      <c r="D9" s="49" t="s">
        <v>58</v>
      </c>
      <c r="E9" s="19">
        <v>19</v>
      </c>
      <c r="F9" s="20"/>
      <c r="G9" s="21">
        <v>21</v>
      </c>
      <c r="H9" s="19">
        <v>16</v>
      </c>
      <c r="I9" s="20"/>
      <c r="J9" s="21">
        <v>21</v>
      </c>
      <c r="K9" s="19"/>
      <c r="L9" s="20"/>
      <c r="M9" s="21"/>
      <c r="N9" s="50">
        <f t="shared" ref="N9:N16" si="0">E9+H9+K9</f>
        <v>35</v>
      </c>
      <c r="O9" s="51">
        <f t="shared" ref="O9:O16" si="1">G9+J9+M9</f>
        <v>42</v>
      </c>
      <c r="P9" s="52">
        <f t="shared" ref="P9:P15" si="2">IF(E9&gt;G9,1,0)+IF(H9&gt;J9,1,0)+IF(K9&gt;M9,1,0)</f>
        <v>0</v>
      </c>
      <c r="Q9" s="19">
        <f t="shared" ref="Q9:Q15" si="3">IF(E9&lt;G9,1,0)+IF(H9&lt;J9,1,0)+IF(K9&lt;M9,1,0)</f>
        <v>2</v>
      </c>
      <c r="R9" s="53">
        <f>IF(P9=2,1,0)</f>
        <v>0</v>
      </c>
      <c r="S9" s="21">
        <f>IF(Q9=2,1,0)</f>
        <v>1</v>
      </c>
      <c r="T9" s="54" t="s">
        <v>35</v>
      </c>
    </row>
    <row r="10" spans="2:20" ht="30" customHeight="1">
      <c r="B10" s="18" t="s">
        <v>21</v>
      </c>
      <c r="C10" s="64" t="s">
        <v>40</v>
      </c>
      <c r="D10" s="48" t="s">
        <v>60</v>
      </c>
      <c r="E10" s="19">
        <v>7</v>
      </c>
      <c r="F10" s="19"/>
      <c r="G10" s="21">
        <v>21</v>
      </c>
      <c r="H10" s="19">
        <v>5</v>
      </c>
      <c r="I10" s="19"/>
      <c r="J10" s="21">
        <v>21</v>
      </c>
      <c r="K10" s="19"/>
      <c r="L10" s="19"/>
      <c r="M10" s="21"/>
      <c r="N10" s="50">
        <f t="shared" si="0"/>
        <v>12</v>
      </c>
      <c r="O10" s="51">
        <f t="shared" si="1"/>
        <v>42</v>
      </c>
      <c r="P10" s="52">
        <f t="shared" si="2"/>
        <v>0</v>
      </c>
      <c r="Q10" s="19">
        <f t="shared" si="3"/>
        <v>2</v>
      </c>
      <c r="R10" s="55">
        <f t="shared" ref="R10:S16" si="4">IF(P10=2,1,0)</f>
        <v>0</v>
      </c>
      <c r="S10" s="21">
        <f t="shared" si="4"/>
        <v>1</v>
      </c>
      <c r="T10" s="54" t="s">
        <v>35</v>
      </c>
    </row>
    <row r="11" spans="2:20" ht="30" customHeight="1">
      <c r="B11" s="18" t="s">
        <v>22</v>
      </c>
      <c r="C11" s="64" t="s">
        <v>66</v>
      </c>
      <c r="D11" s="48" t="s">
        <v>59</v>
      </c>
      <c r="E11" s="19">
        <v>0</v>
      </c>
      <c r="F11" s="19"/>
      <c r="G11" s="21">
        <v>21</v>
      </c>
      <c r="H11" s="19">
        <v>0</v>
      </c>
      <c r="I11" s="19"/>
      <c r="J11" s="21">
        <v>21</v>
      </c>
      <c r="K11" s="19"/>
      <c r="L11" s="19"/>
      <c r="M11" s="21"/>
      <c r="N11" s="50">
        <f t="shared" si="0"/>
        <v>0</v>
      </c>
      <c r="O11" s="51">
        <f t="shared" si="1"/>
        <v>42</v>
      </c>
      <c r="P11" s="52">
        <f t="shared" si="2"/>
        <v>0</v>
      </c>
      <c r="Q11" s="19">
        <f t="shared" si="3"/>
        <v>2</v>
      </c>
      <c r="R11" s="55">
        <f t="shared" si="4"/>
        <v>0</v>
      </c>
      <c r="S11" s="21">
        <f t="shared" si="4"/>
        <v>1</v>
      </c>
      <c r="T11" s="54" t="s">
        <v>35</v>
      </c>
    </row>
    <row r="12" spans="2:20" ht="30" customHeight="1">
      <c r="B12" s="18" t="s">
        <v>26</v>
      </c>
      <c r="C12" s="64" t="s">
        <v>41</v>
      </c>
      <c r="D12" s="64" t="s">
        <v>61</v>
      </c>
      <c r="E12" s="19">
        <v>2</v>
      </c>
      <c r="F12" s="19"/>
      <c r="G12" s="21">
        <v>21</v>
      </c>
      <c r="H12" s="19">
        <v>6</v>
      </c>
      <c r="I12" s="19"/>
      <c r="J12" s="21">
        <v>21</v>
      </c>
      <c r="K12" s="19"/>
      <c r="L12" s="19"/>
      <c r="M12" s="21"/>
      <c r="N12" s="50">
        <f t="shared" si="0"/>
        <v>8</v>
      </c>
      <c r="O12" s="51">
        <f t="shared" si="1"/>
        <v>42</v>
      </c>
      <c r="P12" s="52">
        <f t="shared" si="2"/>
        <v>0</v>
      </c>
      <c r="Q12" s="19">
        <f t="shared" si="3"/>
        <v>2</v>
      </c>
      <c r="R12" s="55">
        <f t="shared" si="4"/>
        <v>0</v>
      </c>
      <c r="S12" s="21">
        <f t="shared" si="4"/>
        <v>1</v>
      </c>
      <c r="T12" s="54" t="s">
        <v>35</v>
      </c>
    </row>
    <row r="13" spans="2:20" ht="30" customHeight="1">
      <c r="B13" s="18" t="s">
        <v>23</v>
      </c>
      <c r="C13" s="64" t="s">
        <v>57</v>
      </c>
      <c r="D13" s="64" t="s">
        <v>62</v>
      </c>
      <c r="E13" s="19">
        <v>11</v>
      </c>
      <c r="F13" s="19"/>
      <c r="G13" s="21">
        <v>21</v>
      </c>
      <c r="H13" s="19">
        <v>12</v>
      </c>
      <c r="I13" s="19"/>
      <c r="J13" s="21">
        <v>21</v>
      </c>
      <c r="K13" s="19"/>
      <c r="L13" s="19"/>
      <c r="M13" s="21"/>
      <c r="N13" s="50">
        <f t="shared" si="0"/>
        <v>23</v>
      </c>
      <c r="O13" s="51">
        <f t="shared" si="1"/>
        <v>42</v>
      </c>
      <c r="P13" s="52">
        <f t="shared" si="2"/>
        <v>0</v>
      </c>
      <c r="Q13" s="19">
        <f t="shared" si="3"/>
        <v>2</v>
      </c>
      <c r="R13" s="55">
        <f t="shared" si="4"/>
        <v>0</v>
      </c>
      <c r="S13" s="21">
        <f t="shared" si="4"/>
        <v>1</v>
      </c>
      <c r="T13" s="54" t="s">
        <v>35</v>
      </c>
    </row>
    <row r="14" spans="2:20" ht="30" customHeight="1">
      <c r="B14" s="18" t="s">
        <v>24</v>
      </c>
      <c r="C14" s="64" t="s">
        <v>43</v>
      </c>
      <c r="D14" s="64" t="s">
        <v>63</v>
      </c>
      <c r="E14" s="19">
        <v>20</v>
      </c>
      <c r="F14" s="19"/>
      <c r="G14" s="21">
        <v>22</v>
      </c>
      <c r="H14" s="19">
        <v>11</v>
      </c>
      <c r="I14" s="19"/>
      <c r="J14" s="21">
        <v>21</v>
      </c>
      <c r="K14" s="19"/>
      <c r="L14" s="19"/>
      <c r="M14" s="21"/>
      <c r="N14" s="50">
        <f t="shared" si="0"/>
        <v>31</v>
      </c>
      <c r="O14" s="51">
        <f t="shared" si="1"/>
        <v>43</v>
      </c>
      <c r="P14" s="52">
        <f t="shared" si="2"/>
        <v>0</v>
      </c>
      <c r="Q14" s="19">
        <f t="shared" si="3"/>
        <v>2</v>
      </c>
      <c r="R14" s="55">
        <f t="shared" si="4"/>
        <v>0</v>
      </c>
      <c r="S14" s="21">
        <f t="shared" si="4"/>
        <v>1</v>
      </c>
      <c r="T14" s="54" t="s">
        <v>35</v>
      </c>
    </row>
    <row r="15" spans="2:20" ht="30" customHeight="1">
      <c r="B15" s="18" t="s">
        <v>25</v>
      </c>
      <c r="C15" s="64" t="s">
        <v>66</v>
      </c>
      <c r="D15" s="64" t="s">
        <v>64</v>
      </c>
      <c r="E15" s="19">
        <v>0</v>
      </c>
      <c r="F15" s="19"/>
      <c r="G15" s="21">
        <v>21</v>
      </c>
      <c r="H15" s="19">
        <v>0</v>
      </c>
      <c r="I15" s="19"/>
      <c r="J15" s="21">
        <v>21</v>
      </c>
      <c r="K15" s="19"/>
      <c r="L15" s="19"/>
      <c r="M15" s="21"/>
      <c r="N15" s="50">
        <f t="shared" si="0"/>
        <v>0</v>
      </c>
      <c r="O15" s="51">
        <f t="shared" si="1"/>
        <v>42</v>
      </c>
      <c r="P15" s="52">
        <f t="shared" si="2"/>
        <v>0</v>
      </c>
      <c r="Q15" s="19">
        <f t="shared" si="3"/>
        <v>2</v>
      </c>
      <c r="R15" s="55">
        <f t="shared" si="4"/>
        <v>0</v>
      </c>
      <c r="S15" s="21">
        <f t="shared" si="4"/>
        <v>1</v>
      </c>
      <c r="T15" s="54" t="s">
        <v>35</v>
      </c>
    </row>
    <row r="16" spans="2:20" ht="30" customHeight="1" thickBot="1">
      <c r="B16" s="22" t="s">
        <v>27</v>
      </c>
      <c r="C16" s="64" t="s">
        <v>66</v>
      </c>
      <c r="D16" s="64" t="s">
        <v>65</v>
      </c>
      <c r="E16" s="23">
        <v>0</v>
      </c>
      <c r="F16" s="24"/>
      <c r="G16" s="25">
        <v>21</v>
      </c>
      <c r="H16" s="23">
        <v>0</v>
      </c>
      <c r="I16" s="24"/>
      <c r="J16" s="25">
        <v>21</v>
      </c>
      <c r="K16" s="23"/>
      <c r="L16" s="24"/>
      <c r="M16" s="25"/>
      <c r="N16" s="50">
        <f t="shared" si="0"/>
        <v>0</v>
      </c>
      <c r="O16" s="51">
        <f t="shared" si="1"/>
        <v>42</v>
      </c>
      <c r="P16" s="52">
        <f>IF(E16&gt;G16,1,0)+IF(H16&gt;J16,1,0)+IF(K16&gt;M16,1,0)</f>
        <v>0</v>
      </c>
      <c r="Q16" s="19">
        <f>IF(E16&lt;G16,1,0)+IF(H16&lt;J16,1,0)+IF(K16&lt;M16,1,0)</f>
        <v>2</v>
      </c>
      <c r="R16" s="57">
        <f t="shared" si="4"/>
        <v>0</v>
      </c>
      <c r="S16" s="21">
        <f t="shared" si="4"/>
        <v>1</v>
      </c>
      <c r="T16" s="54" t="s">
        <v>35</v>
      </c>
    </row>
    <row r="17" spans="2:21" ht="35.1" customHeight="1" thickBot="1">
      <c r="B17" s="26" t="s">
        <v>10</v>
      </c>
      <c r="C17" s="66" t="str">
        <f>IF(R17&gt;S17,D4,IF(S17&gt;R17,D5,"remíza"))</f>
        <v>SK Brno Slatina "B"</v>
      </c>
      <c r="D17" s="66"/>
      <c r="E17" s="66"/>
      <c r="F17" s="66"/>
      <c r="G17" s="66"/>
      <c r="H17" s="66"/>
      <c r="I17" s="66"/>
      <c r="J17" s="66"/>
      <c r="K17" s="66"/>
      <c r="L17" s="66"/>
      <c r="M17" s="67"/>
      <c r="N17" s="58">
        <f t="shared" ref="N17:S17" si="5">SUM(N9:N16)</f>
        <v>109</v>
      </c>
      <c r="O17" s="59">
        <f t="shared" si="5"/>
        <v>337</v>
      </c>
      <c r="P17" s="58">
        <f t="shared" si="5"/>
        <v>0</v>
      </c>
      <c r="Q17" s="60">
        <f t="shared" si="5"/>
        <v>16</v>
      </c>
      <c r="R17" s="58">
        <f t="shared" si="5"/>
        <v>0</v>
      </c>
      <c r="S17" s="59">
        <f t="shared" si="5"/>
        <v>8</v>
      </c>
      <c r="T17" s="61"/>
    </row>
    <row r="18" spans="2:21" ht="15">
      <c r="B18" s="32" t="s">
        <v>29</v>
      </c>
      <c r="C18" s="34"/>
      <c r="D18" s="34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8" t="s">
        <v>11</v>
      </c>
    </row>
    <row r="19" spans="2:21">
      <c r="B19" s="62" t="s">
        <v>12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</row>
    <row r="20" spans="2:21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spans="2:21" ht="20.100000000000001" customHeight="1">
      <c r="B21" s="29" t="s">
        <v>13</v>
      </c>
      <c r="C21" s="34" t="s">
        <v>68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</row>
    <row r="22" spans="2:21" ht="20.100000000000001" customHeight="1">
      <c r="B22" s="30"/>
      <c r="C22" s="34" t="s">
        <v>28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2:21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2:21">
      <c r="B24" s="31" t="s">
        <v>14</v>
      </c>
      <c r="C24" s="34"/>
      <c r="D24" s="63"/>
      <c r="E24" s="31" t="s">
        <v>15</v>
      </c>
      <c r="F24" s="31"/>
      <c r="G24" s="31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C17:M17"/>
    <mergeCell ref="B2:T2"/>
    <mergeCell ref="D3:T3"/>
    <mergeCell ref="D4:P4"/>
    <mergeCell ref="Q4:R4"/>
    <mergeCell ref="D5:P5"/>
    <mergeCell ref="Q5:R5"/>
    <mergeCell ref="D6:P6"/>
    <mergeCell ref="E7:M7"/>
    <mergeCell ref="N7:O7"/>
    <mergeCell ref="P7:Q7"/>
    <mergeCell ref="R7:S7"/>
  </mergeCells>
  <pageMargins left="0.31496062992125984" right="0.31496062992125984" top="0.39370078740157483" bottom="0.3937007874015748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Premiera_A_Veterina</vt:lpstr>
      <vt:lpstr>Kometa_A_Premiera_A</vt:lpstr>
      <vt:lpstr>Kometa_A_Slatina_B</vt:lpstr>
    </vt:vector>
  </TitlesOfParts>
  <Company>MARS s. r. 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zapis_liga.xls</dc:title>
  <dc:subject>Dospělí liga 2009/2010</dc:subject>
  <dc:creator>Karel Kotyza</dc:creator>
  <dc:description>Vzorový zápis o utkání smíšených družstev - 1. a 2. liga</dc:description>
  <cp:lastModifiedBy>hap</cp:lastModifiedBy>
  <cp:lastPrinted>2022-01-23T11:46:07Z</cp:lastPrinted>
  <dcterms:created xsi:type="dcterms:W3CDTF">1996-11-18T12:18:44Z</dcterms:created>
  <dcterms:modified xsi:type="dcterms:W3CDTF">2022-01-24T12:48:14Z</dcterms:modified>
</cp:coreProperties>
</file>