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es\OneDrive - NAVISYS\Documents\Badminton\Liga\Výsledky\"/>
    </mc:Choice>
  </mc:AlternateContent>
  <xr:revisionPtr revIDLastSave="19" documentId="11_DFF55BC0387653D00D00FB1CF733F26560F96FDF" xr6:coauthVersionLast="36" xr6:coauthVersionMax="36" xr10:uidLastSave="{A6EEFB41-AB6D-44BA-9B21-3F4D7A0AB63C}"/>
  <bookViews>
    <workbookView xWindow="0" yWindow="0" windowWidth="20490" windowHeight="7650" xr2:uid="{00000000-000D-0000-FFFF-FFFF00000000}"/>
  </bookViews>
  <sheets>
    <sheet name="vzor" sheetId="47" r:id="rId1"/>
  </sheets>
  <definedNames>
    <definedName name="_xlnm.Print_Area" localSheetId="0">vzor!$B$2:$T$26</definedName>
  </definedNames>
  <calcPr calcId="191029"/>
</workbook>
</file>

<file path=xl/calcChain.xml><?xml version="1.0" encoding="utf-8"?>
<calcChain xmlns="http://schemas.openxmlformats.org/spreadsheetml/2006/main">
  <c r="Q15" i="47" l="1"/>
  <c r="S15" i="47" s="1"/>
  <c r="P15" i="47"/>
  <c r="R15" i="47" s="1"/>
  <c r="O15" i="47"/>
  <c r="N15" i="47"/>
  <c r="Q16" i="47"/>
  <c r="S16" i="47" s="1"/>
  <c r="P16" i="47"/>
  <c r="R16" i="47" s="1"/>
  <c r="O16" i="47"/>
  <c r="N16" i="47"/>
  <c r="N9" i="47"/>
  <c r="Q9" i="47"/>
  <c r="S9" i="47" s="1"/>
  <c r="Q10" i="47"/>
  <c r="S10" i="47" s="1"/>
  <c r="Q11" i="47"/>
  <c r="S11" i="47" s="1"/>
  <c r="Q12" i="47"/>
  <c r="S12" i="47" s="1"/>
  <c r="Q13" i="47"/>
  <c r="S13" i="47" s="1"/>
  <c r="Q14" i="47"/>
  <c r="S14" i="47" s="1"/>
  <c r="P9" i="47"/>
  <c r="R9" i="47" s="1"/>
  <c r="P10" i="47"/>
  <c r="R10" i="47" s="1"/>
  <c r="P11" i="47"/>
  <c r="R11" i="47" s="1"/>
  <c r="P12" i="47"/>
  <c r="R12" i="47" s="1"/>
  <c r="P13" i="47"/>
  <c r="R13" i="47" s="1"/>
  <c r="P14" i="47"/>
  <c r="R14" i="47" s="1"/>
  <c r="O9" i="47"/>
  <c r="N10" i="47"/>
  <c r="O10" i="47"/>
  <c r="N11" i="47"/>
  <c r="O11" i="47"/>
  <c r="N12" i="47"/>
  <c r="O12" i="47"/>
  <c r="N13" i="47"/>
  <c r="O13" i="47"/>
  <c r="N14" i="47"/>
  <c r="O14" i="47"/>
  <c r="N17" i="47" l="1"/>
  <c r="O17" i="47"/>
  <c r="S17" i="47"/>
  <c r="R17" i="47"/>
  <c r="Q17" i="47"/>
  <c r="P17" i="47"/>
  <c r="C17" i="47" l="1"/>
</calcChain>
</file>

<file path=xl/sharedStrings.xml><?xml version="1.0" encoding="utf-8"?>
<sst xmlns="http://schemas.openxmlformats.org/spreadsheetml/2006/main" count="75" uniqueCount="53">
  <si>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</si>
  <si>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</si>
  <si>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</si>
  <si>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</si>
  <si>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</si>
  <si>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</si>
  <si>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</si>
  <si>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</si>
  <si>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</si>
  <si>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</si>
  <si>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</si>
  <si>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</si>
  <si>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</si>
  <si>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</si>
  <si>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</si>
  <si>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</si>
  <si>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</si>
  <si>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</si>
  <si>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</si>
  <si>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</si>
  <si>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</si>
  <si>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</si>
  <si>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</si>
  <si>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</si>
  <si>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</si>
  <si>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</si>
  <si>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</si>
  <si>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</si>
  <si>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</si>
  <si>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</si>
  <si>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</si>
  <si>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</t>
  </si>
  <si>
    <t>4.12.2021</t>
  </si>
  <si>
    <t>Brno - Kuklenská</t>
  </si>
  <si>
    <t>V. liga smíšených družstev</t>
  </si>
  <si>
    <t>BCC Smartlife Řečkovice</t>
  </si>
  <si>
    <t>BC Hamry nad Sázavou</t>
  </si>
  <si>
    <t>Jonszta Jakub</t>
  </si>
  <si>
    <t>Neumann Pavel</t>
  </si>
  <si>
    <t>Lávička Martin</t>
  </si>
  <si>
    <t>Andrle - Lávička</t>
  </si>
  <si>
    <t>Jůzová - Neumannová</t>
  </si>
  <si>
    <t>Neumann - Jonszta</t>
  </si>
  <si>
    <t>Jůzová Barbora</t>
  </si>
  <si>
    <t>Andrle - Neumannová</t>
  </si>
  <si>
    <t>Zítka Petr</t>
  </si>
  <si>
    <t>Růžička Aleš</t>
  </si>
  <si>
    <t>Vytlačil Martin</t>
  </si>
  <si>
    <t>Zítková Nicola</t>
  </si>
  <si>
    <t>Zítka - Linsbauer</t>
  </si>
  <si>
    <t>Dvořák - Vytlačil</t>
  </si>
  <si>
    <t>Dvořák - Zítková</t>
  </si>
  <si>
    <t>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</si>
</sst>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1">
    <font>
      <sz val="10"/>
      <name val="Arial CE"/>
      <charset val="238"/>
    </font>
    <font>
      <sz val="12"/>
      <name val="RomanEE"/>
      <family val="1"/>
      <charset val="238"/>
    </font>
    <font>
      <b/>
      <sz val="12"/>
      <name val="UniverseEE"/>
      <family val="1"/>
      <charset val="238"/>
    </font>
    <font>
      <sz val="12"/>
      <name val="UniverseEE"/>
      <family val="1"/>
      <charset val="238"/>
    </font>
    <font>
      <sz val="9"/>
      <name val="UniverseEE"/>
      <family val="1"/>
      <charset val="238"/>
    </font>
    <font>
      <sz val="6"/>
      <name val="Small Fonts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>
      <alignment horizontal="center" vertical="center" wrapText="1"/>
    </xf>
    <xf numFmtId="44" fontId="2" fillId="0" borderId="0" applyFill="0" applyBorder="0" applyProtection="0">
      <alignment horizontal="center"/>
    </xf>
    <xf numFmtId="0" fontId="1" fillId="0" borderId="0"/>
    <xf numFmtId="0" fontId="2" fillId="0" borderId="0">
      <alignment horizontal="center" vertical="center"/>
    </xf>
    <xf numFmtId="0" fontId="2" fillId="0" borderId="0">
      <alignment vertical="center"/>
    </xf>
    <xf numFmtId="0" fontId="3" fillId="0" borderId="0">
      <alignment horizontal="center" vertical="center"/>
    </xf>
    <xf numFmtId="0" fontId="3" fillId="0" borderId="0">
      <alignment vertical="center"/>
    </xf>
    <xf numFmtId="0" fontId="4" fillId="0" borderId="0">
      <alignment horizontal="center" vertical="center"/>
    </xf>
  </cellStyleXfs>
  <cellXfs count="80">
    <xf numFmtId="0" fontId="0" fillId="0" borderId="0" xfId="0"/>
    <xf numFmtId="0" fontId="7" fillId="0" borderId="0" xfId="0" applyFont="1"/>
    <xf numFmtId="0" fontId="7" fillId="0" borderId="0" xfId="0" applyFont="1" applyBorder="1"/>
    <xf numFmtId="0" fontId="6" fillId="0" borderId="0" xfId="3" applyFont="1"/>
    <xf numFmtId="0" fontId="6" fillId="0" borderId="0" xfId="0" applyFont="1"/>
    <xf numFmtId="0" fontId="10" fillId="0" borderId="1" xfId="3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3" xfId="3" applyFont="1" applyBorder="1" applyAlignment="1">
      <alignment vertical="center"/>
    </xf>
    <xf numFmtId="44" fontId="13" fillId="0" borderId="4" xfId="2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7" xfId="3" applyFont="1" applyBorder="1" applyAlignment="1">
      <alignment vertical="center"/>
    </xf>
    <xf numFmtId="0" fontId="14" fillId="0" borderId="8" xfId="8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11" xfId="4" applyFont="1" applyBorder="1">
      <alignment horizontal="center" vertical="center"/>
    </xf>
    <xf numFmtId="0" fontId="13" fillId="0" borderId="12" xfId="4" applyFont="1" applyBorder="1">
      <alignment horizontal="center" vertical="center"/>
    </xf>
    <xf numFmtId="0" fontId="13" fillId="0" borderId="13" xfId="4" applyFont="1" applyBorder="1">
      <alignment horizontal="center" vertical="center"/>
    </xf>
    <xf numFmtId="44" fontId="13" fillId="0" borderId="14" xfId="2" applyFont="1" applyBorder="1">
      <alignment horizontal="center"/>
    </xf>
    <xf numFmtId="0" fontId="13" fillId="0" borderId="14" xfId="4" applyFont="1" applyBorder="1">
      <alignment horizontal="center" vertical="center"/>
    </xf>
    <xf numFmtId="0" fontId="15" fillId="0" borderId="14" xfId="1" applyFont="1" applyBorder="1" applyAlignment="1">
      <alignment horizontal="centerContinuous" vertical="center"/>
    </xf>
    <xf numFmtId="0" fontId="15" fillId="0" borderId="15" xfId="1" applyFont="1" applyBorder="1" applyAlignment="1">
      <alignment horizontal="centerContinuous" vertical="center"/>
    </xf>
    <xf numFmtId="0" fontId="15" fillId="0" borderId="16" xfId="1" applyFont="1" applyBorder="1" applyAlignment="1">
      <alignment horizontal="centerContinuous" vertical="center"/>
    </xf>
    <xf numFmtId="0" fontId="11" fillId="0" borderId="15" xfId="0" applyFont="1" applyBorder="1"/>
    <xf numFmtId="0" fontId="11" fillId="0" borderId="14" xfId="0" applyFont="1" applyBorder="1"/>
    <xf numFmtId="0" fontId="11" fillId="0" borderId="17" xfId="0" applyFont="1" applyBorder="1"/>
    <xf numFmtId="0" fontId="14" fillId="0" borderId="18" xfId="1" applyFont="1" applyBorder="1" applyAlignment="1">
      <alignment horizontal="center" vertical="center" wrapText="1"/>
    </xf>
    <xf numFmtId="0" fontId="10" fillId="0" borderId="5" xfId="6" applyFont="1" applyBorder="1">
      <alignment horizontal="center" vertical="center"/>
    </xf>
    <xf numFmtId="0" fontId="10" fillId="0" borderId="19" xfId="6" applyFont="1" applyBorder="1">
      <alignment horizontal="center" vertical="center"/>
    </xf>
    <xf numFmtId="0" fontId="10" fillId="0" borderId="4" xfId="6" applyFont="1" applyBorder="1">
      <alignment horizontal="center" vertical="center"/>
    </xf>
    <xf numFmtId="0" fontId="10" fillId="0" borderId="20" xfId="6" applyFont="1" applyBorder="1" applyProtection="1">
      <alignment horizontal="center" vertical="center"/>
      <protection hidden="1"/>
    </xf>
    <xf numFmtId="0" fontId="10" fillId="0" borderId="4" xfId="6" applyFont="1" applyBorder="1" applyProtection="1">
      <alignment horizontal="center" vertical="center"/>
      <protection hidden="1"/>
    </xf>
    <xf numFmtId="0" fontId="10" fillId="0" borderId="20" xfId="6" applyFont="1" applyBorder="1">
      <alignment horizontal="center" vertical="center"/>
    </xf>
    <xf numFmtId="0" fontId="16" fillId="2" borderId="22" xfId="5" applyFont="1" applyFill="1" applyBorder="1">
      <alignment vertical="center"/>
    </xf>
    <xf numFmtId="0" fontId="13" fillId="0" borderId="23" xfId="4" applyFont="1" applyBorder="1" applyProtection="1">
      <alignment horizontal="center" vertical="center"/>
      <protection hidden="1"/>
    </xf>
    <xf numFmtId="0" fontId="13" fillId="0" borderId="24" xfId="4" applyFont="1" applyBorder="1" applyProtection="1">
      <alignment horizontal="center" vertical="center"/>
      <protection hidden="1"/>
    </xf>
    <xf numFmtId="0" fontId="13" fillId="0" borderId="25" xfId="4" applyFont="1" applyBorder="1" applyProtection="1">
      <alignment horizontal="center" vertical="center"/>
      <protection hidden="1"/>
    </xf>
    <xf numFmtId="0" fontId="11" fillId="0" borderId="0" xfId="0" applyFont="1"/>
    <xf numFmtId="0" fontId="10" fillId="0" borderId="0" xfId="6" applyFont="1">
      <alignment horizontal="center" vertical="center"/>
    </xf>
    <xf numFmtId="0" fontId="17" fillId="0" borderId="0" xfId="1" applyFont="1" applyBorder="1" applyAlignment="1">
      <alignment horizontal="centerContinuous" vertical="center"/>
    </xf>
    <xf numFmtId="0" fontId="11" fillId="0" borderId="0" xfId="3" applyFont="1"/>
    <xf numFmtId="0" fontId="12" fillId="0" borderId="0" xfId="3" applyFont="1"/>
    <xf numFmtId="0" fontId="10" fillId="0" borderId="0" xfId="3" applyFont="1"/>
    <xf numFmtId="0" fontId="15" fillId="0" borderId="0" xfId="3" applyFont="1"/>
    <xf numFmtId="0" fontId="11" fillId="0" borderId="0" xfId="0" applyFont="1" applyBorder="1"/>
    <xf numFmtId="0" fontId="18" fillId="0" borderId="0" xfId="0" applyFont="1" applyAlignment="1">
      <alignment horizontal="left" vertical="top"/>
    </xf>
    <xf numFmtId="0" fontId="11" fillId="0" borderId="21" xfId="0" applyFont="1" applyBorder="1" applyAlignment="1">
      <alignment horizontal="right" vertical="center"/>
    </xf>
    <xf numFmtId="0" fontId="10" fillId="0" borderId="26" xfId="6" applyFont="1" applyBorder="1">
      <alignment horizontal="center" vertical="center"/>
    </xf>
    <xf numFmtId="0" fontId="10" fillId="0" borderId="27" xfId="6" applyFont="1" applyBorder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indent="1"/>
    </xf>
    <xf numFmtId="0" fontId="11" fillId="0" borderId="29" xfId="0" applyFont="1" applyBorder="1" applyAlignment="1">
      <alignment horizontal="left" vertical="center" indent="1"/>
    </xf>
    <xf numFmtId="0" fontId="8" fillId="0" borderId="0" xfId="0" applyFont="1"/>
    <xf numFmtId="0" fontId="8" fillId="0" borderId="4" xfId="0" applyFont="1" applyBorder="1" applyAlignment="1">
      <alignment horizontal="left" vertical="center" indent="1"/>
    </xf>
    <xf numFmtId="0" fontId="8" fillId="0" borderId="4" xfId="4" applyFont="1" applyBorder="1" applyAlignment="1">
      <alignment horizontal="left" vertical="center" indent="1"/>
    </xf>
    <xf numFmtId="49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2" borderId="34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20" fillId="0" borderId="39" xfId="8" applyFont="1" applyBorder="1" applyAlignment="1">
      <alignment horizontal="left" vertical="center"/>
    </xf>
    <xf numFmtId="0" fontId="20" fillId="0" borderId="40" xfId="8" applyFont="1" applyBorder="1" applyAlignment="1">
      <alignment horizontal="left" vertical="center"/>
    </xf>
    <xf numFmtId="0" fontId="20" fillId="0" borderId="41" xfId="8" applyFont="1" applyBorder="1" applyAlignment="1">
      <alignment horizontal="left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9" fillId="0" borderId="21" xfId="5" applyFont="1" applyBorder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0" fillId="0" borderId="12" xfId="0" applyBorder="1"/>
    <xf numFmtId="0" fontId="8" fillId="0" borderId="4" xfId="0" quotePrefix="1" applyFont="1" applyBorder="1" applyAlignment="1">
      <alignment horizontal="left" vertical="center" indent="1"/>
    </xf>
  </cellXfs>
  <cellStyles count="9">
    <cellStyle name="Malé písmo" xfId="1" xr:uid="{00000000-0005-0000-0000-000000000000}"/>
    <cellStyle name="Měna" xfId="2" builtinId="4"/>
    <cellStyle name="Normální" xfId="0" builtinId="0"/>
    <cellStyle name="Roman EE 12 Normál" xfId="3" xr:uid="{00000000-0005-0000-0000-000003000000}"/>
    <cellStyle name="Universe EE 12 bcentr" xfId="4" xr:uid="{00000000-0005-0000-0000-000004000000}"/>
    <cellStyle name="Universe EE 12 bold" xfId="5" xr:uid="{00000000-0005-0000-0000-000005000000}"/>
    <cellStyle name="Universe EE 12 centr." xfId="6" xr:uid="{00000000-0005-0000-0000-000006000000}"/>
    <cellStyle name="Universe EE 12 norm." xfId="7" xr:uid="{00000000-0005-0000-0000-000007000000}"/>
    <cellStyle name="Universe EE 9 centr.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29"/>
  <sheetViews>
    <sheetView tabSelected="1" topLeftCell="B1" zoomScale="90" zoomScaleNormal="90" workbookViewId="0">
      <selection activeCell="J16" sqref="J16"/>
    </sheetView>
  </sheetViews>
  <sheetFormatPr defaultColWidth="9.140625"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2:20" ht="20.100000000000001" customHeight="1" thickBot="1">
      <c r="B3" s="5" t="s">
        <v>1</v>
      </c>
      <c r="C3" s="6"/>
      <c r="D3" s="60" t="s">
        <v>34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2:20" ht="20.100000000000001" customHeight="1" thickTop="1">
      <c r="B4" s="7" t="s">
        <v>3</v>
      </c>
      <c r="C4" s="8"/>
      <c r="D4" s="63" t="s">
        <v>36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69" t="s">
        <v>16</v>
      </c>
      <c r="R4" s="70"/>
      <c r="S4" s="56" t="s">
        <v>32</v>
      </c>
      <c r="T4" s="9"/>
    </row>
    <row r="5" spans="2:20" ht="20.100000000000001" customHeight="1">
      <c r="B5" s="7" t="s">
        <v>4</v>
      </c>
      <c r="C5" s="10"/>
      <c r="D5" s="63" t="s">
        <v>35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  <c r="Q5" s="71" t="s">
        <v>2</v>
      </c>
      <c r="R5" s="72"/>
      <c r="S5" s="57" t="s">
        <v>33</v>
      </c>
      <c r="T5" s="9"/>
    </row>
    <row r="6" spans="2:20" ht="20.100000000000001" customHeight="1" thickBot="1">
      <c r="B6" s="11" t="s">
        <v>5</v>
      </c>
      <c r="C6" s="12"/>
      <c r="D6" s="66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  <c r="Q6" s="13"/>
      <c r="R6" s="14"/>
      <c r="S6" s="47"/>
      <c r="T6" s="15" t="s">
        <v>27</v>
      </c>
    </row>
    <row r="7" spans="2:20" ht="24.95" customHeight="1">
      <c r="B7" s="16"/>
      <c r="C7" s="17" t="s">
        <v>6</v>
      </c>
      <c r="D7" s="17" t="s">
        <v>7</v>
      </c>
      <c r="E7" s="74" t="s">
        <v>8</v>
      </c>
      <c r="F7" s="75"/>
      <c r="G7" s="75"/>
      <c r="H7" s="75"/>
      <c r="I7" s="75"/>
      <c r="J7" s="75"/>
      <c r="K7" s="75"/>
      <c r="L7" s="75"/>
      <c r="M7" s="76"/>
      <c r="N7" s="77" t="s">
        <v>17</v>
      </c>
      <c r="O7" s="78"/>
      <c r="P7" s="77" t="s">
        <v>18</v>
      </c>
      <c r="Q7" s="78"/>
      <c r="R7" s="77" t="s">
        <v>19</v>
      </c>
      <c r="S7" s="78"/>
      <c r="T7" s="50" t="s">
        <v>9</v>
      </c>
    </row>
    <row r="8" spans="2:20" ht="9.9499999999999993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54" t="s">
        <v>45</v>
      </c>
      <c r="D9" s="55" t="s">
        <v>37</v>
      </c>
      <c r="E9" s="28">
        <v>21</v>
      </c>
      <c r="F9" s="29" t="s">
        <v>28</v>
      </c>
      <c r="G9" s="30">
        <v>16</v>
      </c>
      <c r="H9" s="28">
        <v>15</v>
      </c>
      <c r="I9" s="29" t="s">
        <v>28</v>
      </c>
      <c r="J9" s="30">
        <v>21</v>
      </c>
      <c r="K9" s="28">
        <v>13</v>
      </c>
      <c r="L9" s="29" t="s">
        <v>28</v>
      </c>
      <c r="M9" s="30">
        <v>21</v>
      </c>
      <c r="N9" s="31">
        <f t="shared" ref="N9:N16" si="0">E9+H9+K9</f>
        <v>49</v>
      </c>
      <c r="O9" s="32">
        <f t="shared" ref="O9:O16" si="1">G9+J9+M9</f>
        <v>58</v>
      </c>
      <c r="P9" s="33">
        <f t="shared" ref="P9:P16" si="2">IF(E9&gt;G9,1,0)+IF(H9&gt;J9,1,0)+IF(K9&gt;M9,1,0)</f>
        <v>1</v>
      </c>
      <c r="Q9" s="28">
        <f t="shared" ref="Q9:Q16" si="3">IF(E9&lt;G9,1,0)+IF(H9&lt;J9,1,0)+IF(K9&lt;M9,1,0)</f>
        <v>2</v>
      </c>
      <c r="R9" s="48">
        <f>IF(P9=2,1,0)</f>
        <v>0</v>
      </c>
      <c r="S9" s="30">
        <f>IF(Q9=2,1,0)</f>
        <v>1</v>
      </c>
      <c r="T9" s="51"/>
    </row>
    <row r="10" spans="2:20" ht="30" customHeight="1">
      <c r="B10" s="27" t="s">
        <v>21</v>
      </c>
      <c r="C10" s="54" t="s">
        <v>46</v>
      </c>
      <c r="D10" s="54" t="s">
        <v>38</v>
      </c>
      <c r="E10" s="28">
        <v>21</v>
      </c>
      <c r="F10" s="28" t="s">
        <v>28</v>
      </c>
      <c r="G10" s="30">
        <v>18</v>
      </c>
      <c r="H10" s="28">
        <v>15</v>
      </c>
      <c r="I10" s="28" t="s">
        <v>28</v>
      </c>
      <c r="J10" s="30">
        <v>21</v>
      </c>
      <c r="K10" s="28">
        <v>10</v>
      </c>
      <c r="L10" s="28" t="s">
        <v>28</v>
      </c>
      <c r="M10" s="30">
        <v>21</v>
      </c>
      <c r="N10" s="31">
        <f t="shared" si="0"/>
        <v>46</v>
      </c>
      <c r="O10" s="32">
        <f t="shared" si="1"/>
        <v>60</v>
      </c>
      <c r="P10" s="33">
        <f t="shared" si="2"/>
        <v>1</v>
      </c>
      <c r="Q10" s="28">
        <f t="shared" si="3"/>
        <v>2</v>
      </c>
      <c r="R10" s="49">
        <f t="shared" ref="R10:R16" si="4">IF(P10=2,1,0)</f>
        <v>0</v>
      </c>
      <c r="S10" s="30">
        <f t="shared" ref="S10:S16" si="5">IF(Q10=2,1,0)</f>
        <v>1</v>
      </c>
      <c r="T10" s="51"/>
    </row>
    <row r="11" spans="2:20" ht="30" customHeight="1">
      <c r="B11" s="27" t="s">
        <v>22</v>
      </c>
      <c r="C11" s="54" t="s">
        <v>47</v>
      </c>
      <c r="D11" s="54" t="s">
        <v>39</v>
      </c>
      <c r="E11" s="28">
        <v>15</v>
      </c>
      <c r="F11" s="28" t="s">
        <v>28</v>
      </c>
      <c r="G11" s="30">
        <v>21</v>
      </c>
      <c r="H11" s="28">
        <v>21</v>
      </c>
      <c r="I11" s="28" t="s">
        <v>28</v>
      </c>
      <c r="J11" s="30">
        <v>15</v>
      </c>
      <c r="K11" s="28">
        <v>21</v>
      </c>
      <c r="L11" s="28" t="s">
        <v>28</v>
      </c>
      <c r="M11" s="30">
        <v>18</v>
      </c>
      <c r="N11" s="31">
        <f t="shared" si="0"/>
        <v>57</v>
      </c>
      <c r="O11" s="32">
        <f t="shared" si="1"/>
        <v>54</v>
      </c>
      <c r="P11" s="33">
        <f t="shared" si="2"/>
        <v>2</v>
      </c>
      <c r="Q11" s="28">
        <f t="shared" si="3"/>
        <v>1</v>
      </c>
      <c r="R11" s="49">
        <f t="shared" si="4"/>
        <v>1</v>
      </c>
      <c r="S11" s="30">
        <f t="shared" si="5"/>
        <v>0</v>
      </c>
      <c r="T11" s="51"/>
    </row>
    <row r="12" spans="2:20" ht="30" customHeight="1">
      <c r="B12" s="27" t="s">
        <v>29</v>
      </c>
      <c r="C12" s="54" t="s">
        <v>48</v>
      </c>
      <c r="D12" s="54" t="s">
        <v>43</v>
      </c>
      <c r="E12" s="28">
        <v>21</v>
      </c>
      <c r="F12" s="28" t="s">
        <v>28</v>
      </c>
      <c r="G12" s="30">
        <v>6</v>
      </c>
      <c r="H12" s="28">
        <v>21</v>
      </c>
      <c r="I12" s="28" t="s">
        <v>28</v>
      </c>
      <c r="J12" s="30">
        <v>5</v>
      </c>
      <c r="K12" s="28"/>
      <c r="L12" s="28" t="s">
        <v>28</v>
      </c>
      <c r="M12" s="30"/>
      <c r="N12" s="31">
        <f t="shared" si="0"/>
        <v>42</v>
      </c>
      <c r="O12" s="32">
        <f t="shared" si="1"/>
        <v>11</v>
      </c>
      <c r="P12" s="33">
        <f t="shared" si="2"/>
        <v>2</v>
      </c>
      <c r="Q12" s="28">
        <f t="shared" si="3"/>
        <v>0</v>
      </c>
      <c r="R12" s="49">
        <f t="shared" si="4"/>
        <v>1</v>
      </c>
      <c r="S12" s="30">
        <f t="shared" si="5"/>
        <v>0</v>
      </c>
      <c r="T12" s="51"/>
    </row>
    <row r="13" spans="2:20" ht="30" customHeight="1">
      <c r="B13" s="27" t="s">
        <v>23</v>
      </c>
      <c r="C13" s="54" t="s">
        <v>49</v>
      </c>
      <c r="D13" s="54" t="s">
        <v>40</v>
      </c>
      <c r="E13" s="28">
        <v>13</v>
      </c>
      <c r="F13" s="28" t="s">
        <v>28</v>
      </c>
      <c r="G13" s="30">
        <v>21</v>
      </c>
      <c r="H13" s="28">
        <v>16</v>
      </c>
      <c r="I13" s="28" t="s">
        <v>28</v>
      </c>
      <c r="J13" s="30">
        <v>21</v>
      </c>
      <c r="K13" s="28"/>
      <c r="L13" s="28" t="s">
        <v>28</v>
      </c>
      <c r="M13" s="30"/>
      <c r="N13" s="31">
        <f t="shared" si="0"/>
        <v>29</v>
      </c>
      <c r="O13" s="32">
        <f t="shared" si="1"/>
        <v>42</v>
      </c>
      <c r="P13" s="33">
        <f t="shared" si="2"/>
        <v>0</v>
      </c>
      <c r="Q13" s="28">
        <f t="shared" si="3"/>
        <v>2</v>
      </c>
      <c r="R13" s="49">
        <f t="shared" si="4"/>
        <v>0</v>
      </c>
      <c r="S13" s="30">
        <f t="shared" si="5"/>
        <v>1</v>
      </c>
      <c r="T13" s="51"/>
    </row>
    <row r="14" spans="2:20" ht="30" customHeight="1">
      <c r="B14" s="27" t="s">
        <v>24</v>
      </c>
      <c r="C14" s="79" t="s">
        <v>52</v>
      </c>
      <c r="D14" s="54" t="s">
        <v>41</v>
      </c>
      <c r="E14" s="28">
        <v>0</v>
      </c>
      <c r="F14" s="28"/>
      <c r="G14" s="30">
        <v>21</v>
      </c>
      <c r="H14" s="28">
        <v>0</v>
      </c>
      <c r="I14" s="28" t="s">
        <v>28</v>
      </c>
      <c r="J14" s="30">
        <v>21</v>
      </c>
      <c r="K14" s="28"/>
      <c r="L14" s="28" t="s">
        <v>28</v>
      </c>
      <c r="M14" s="30"/>
      <c r="N14" s="31">
        <f t="shared" si="0"/>
        <v>0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49">
        <f t="shared" si="4"/>
        <v>0</v>
      </c>
      <c r="S14" s="30">
        <f t="shared" si="5"/>
        <v>1</v>
      </c>
      <c r="T14" s="51"/>
    </row>
    <row r="15" spans="2:20" ht="30" customHeight="1">
      <c r="B15" s="27" t="s">
        <v>25</v>
      </c>
      <c r="C15" s="54" t="s">
        <v>50</v>
      </c>
      <c r="D15" s="54" t="s">
        <v>42</v>
      </c>
      <c r="E15" s="28">
        <v>21</v>
      </c>
      <c r="F15" s="28" t="s">
        <v>28</v>
      </c>
      <c r="G15" s="30">
        <v>14</v>
      </c>
      <c r="H15" s="28">
        <v>21</v>
      </c>
      <c r="I15" s="28" t="s">
        <v>28</v>
      </c>
      <c r="J15" s="30">
        <v>13</v>
      </c>
      <c r="K15" s="28"/>
      <c r="L15" s="28" t="s">
        <v>28</v>
      </c>
      <c r="M15" s="30"/>
      <c r="N15" s="31">
        <f>E15+H15+K15</f>
        <v>42</v>
      </c>
      <c r="O15" s="32">
        <f>G15+J15+M15</f>
        <v>27</v>
      </c>
      <c r="P15" s="33">
        <f>IF(E15&gt;G15,1,0)+IF(H15&gt;J15,1,0)+IF(K15&gt;M15,1,0)</f>
        <v>2</v>
      </c>
      <c r="Q15" s="28">
        <f>IF(E15&lt;G15,1,0)+IF(H15&lt;J15,1,0)+IF(K15&lt;M15,1,0)</f>
        <v>0</v>
      </c>
      <c r="R15" s="49">
        <f>IF(P15=2,1,0)</f>
        <v>1</v>
      </c>
      <c r="S15" s="30">
        <f>IF(Q15=2,1,0)</f>
        <v>0</v>
      </c>
      <c r="T15" s="51"/>
    </row>
    <row r="16" spans="2:20" ht="30" customHeight="1" thickBot="1">
      <c r="B16" s="27" t="s">
        <v>30</v>
      </c>
      <c r="C16" s="54" t="s">
        <v>51</v>
      </c>
      <c r="D16" s="54" t="s">
        <v>44</v>
      </c>
      <c r="E16" s="28">
        <v>21</v>
      </c>
      <c r="F16" s="28" t="s">
        <v>28</v>
      </c>
      <c r="G16" s="30">
        <v>13</v>
      </c>
      <c r="H16" s="28">
        <v>21</v>
      </c>
      <c r="I16" s="28" t="s">
        <v>28</v>
      </c>
      <c r="J16" s="30">
        <v>15</v>
      </c>
      <c r="K16" s="28"/>
      <c r="L16" s="28" t="s">
        <v>28</v>
      </c>
      <c r="M16" s="30"/>
      <c r="N16" s="31">
        <f t="shared" si="0"/>
        <v>42</v>
      </c>
      <c r="O16" s="32">
        <f t="shared" si="1"/>
        <v>28</v>
      </c>
      <c r="P16" s="33">
        <f t="shared" si="2"/>
        <v>2</v>
      </c>
      <c r="Q16" s="28">
        <f t="shared" si="3"/>
        <v>0</v>
      </c>
      <c r="R16" s="49">
        <f t="shared" si="4"/>
        <v>1</v>
      </c>
      <c r="S16" s="30">
        <f t="shared" si="5"/>
        <v>0</v>
      </c>
      <c r="T16" s="51"/>
    </row>
    <row r="17" spans="2:21" ht="35.1" customHeight="1" thickBot="1">
      <c r="B17" s="34" t="s">
        <v>10</v>
      </c>
      <c r="C17" s="58" t="str">
        <f>IF(R17&gt;S17,D4,IF(R17=S17,"Remíza",D5))</f>
        <v>Remíza</v>
      </c>
      <c r="D17" s="58"/>
      <c r="E17" s="58"/>
      <c r="F17" s="58"/>
      <c r="G17" s="58"/>
      <c r="H17" s="58"/>
      <c r="I17" s="58"/>
      <c r="J17" s="58"/>
      <c r="K17" s="58"/>
      <c r="L17" s="58"/>
      <c r="M17" s="59"/>
      <c r="N17" s="35">
        <f t="shared" ref="N17:S17" si="6">SUM(N9:N16)</f>
        <v>307</v>
      </c>
      <c r="O17" s="36">
        <f t="shared" si="6"/>
        <v>322</v>
      </c>
      <c r="P17" s="35">
        <f t="shared" si="6"/>
        <v>10</v>
      </c>
      <c r="Q17" s="37">
        <f t="shared" si="6"/>
        <v>9</v>
      </c>
      <c r="R17" s="35">
        <f t="shared" si="6"/>
        <v>4</v>
      </c>
      <c r="S17" s="36">
        <f t="shared" si="6"/>
        <v>4</v>
      </c>
      <c r="T17" s="52"/>
    </row>
    <row r="18" spans="2:21" ht="15">
      <c r="B18" s="46" t="s">
        <v>26</v>
      </c>
      <c r="C18" s="38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 t="s">
        <v>11</v>
      </c>
    </row>
    <row r="19" spans="2:21">
      <c r="B19" s="41" t="s">
        <v>12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1" ht="20.100000000000001" customHeight="1">
      <c r="B21" s="42" t="s">
        <v>13</v>
      </c>
      <c r="C21" s="53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2:21" ht="20.100000000000001" customHeight="1">
      <c r="B22" s="43"/>
      <c r="C22" s="53" t="s">
        <v>31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2:2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2:21">
      <c r="B24" s="44" t="s">
        <v>14</v>
      </c>
      <c r="C24" s="38"/>
      <c r="D24" s="45"/>
      <c r="E24" s="44" t="s">
        <v>15</v>
      </c>
      <c r="F24" s="44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3" header="0.39370078740157483" footer="0.39370078740157483"/>
  <pageSetup paperSize="9" scale="96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vzor</vt:lpstr>
      <vt:lpstr>vzor!Oblast_tisku</vt:lpstr>
    </vt:vector>
  </TitlesOfParts>
  <Company>MARS s. r. 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dc:description>Vzorový zápis o utkání smíšených družstev - 1. a 2. liga</dc:description>
  <cp:lastModifiedBy>Jiří Bureš</cp:lastModifiedBy>
  <cp:lastPrinted>2011-02-14T21:00:08Z</cp:lastPrinted>
  <dcterms:created xsi:type="dcterms:W3CDTF">1996-11-18T12:18:44Z</dcterms:created>
  <dcterms:modified xsi:type="dcterms:W3CDTF">2021-12-05T10:04:58Z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1029	1029</vt:lpwstr>
  </property>
</Properties>
</file>