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<sst xmlns="http://schemas.openxmlformats.org/spreadsheetml/2006/main" count="76" uniqueCount="52">
  <si>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</si>
  <si>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</si>
  <si>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</si>
  <si>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</si>
  <si>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</si>
  <si>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</si>
  <si>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</si>
  <si>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</si>
  <si>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</si>
  <si>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</si>
  <si>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</si>
  <si>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</si>
  <si>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</si>
  <si>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</si>
  <si>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</si>
  <si>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</si>
  <si>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</si>
  <si>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</si>
  <si>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</si>
  <si>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</si>
  <si>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</si>
  <si>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</si>
  <si>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</si>
  <si>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</si>
  <si>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</si>
  <si>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</si>
  <si>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</si>
  <si>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</si>
  <si>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</si>
  <si>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</si>
  <si>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</si>
  <si>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</si>
  <si>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VI.liga</t>
  </si>
  <si>
    <t>TJ Sokol BC RSC Brno - Tuřany "B"</t>
  </si>
  <si>
    <t>TJ Sokol Židlochovice</t>
  </si>
  <si>
    <t>hala Tuřany</t>
  </si>
  <si>
    <t>Dostál Vít</t>
  </si>
  <si>
    <t>Mrkvica Michal</t>
  </si>
  <si>
    <t>Soukop Vladan</t>
  </si>
  <si>
    <t>Gola Petr</t>
  </si>
  <si>
    <t>Mezuláník Lubor</t>
  </si>
  <si>
    <t>Przywara Jan</t>
  </si>
  <si>
    <t>Karaová Eliška</t>
  </si>
  <si>
    <t>Ligasová Valéria</t>
  </si>
  <si>
    <t>Dostál V. - Jelínek S.</t>
  </si>
  <si>
    <t>Kotrc V. - Janák P.</t>
  </si>
  <si>
    <t>Jelínková M. - Karaová E.</t>
  </si>
  <si>
    <t>Ligasová V. - Bendová L.</t>
  </si>
  <si>
    <t>Soukop V. - Mezuláník L.</t>
  </si>
  <si>
    <t>Gola P. - Przywara J.</t>
  </si>
  <si>
    <t>Jelínek S. - Jelínková M.</t>
  </si>
  <si>
    <t>Mrkvica M. - Bendová L.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</si>
</sst>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2" borderId="43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1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D26" sqref="D26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5" t="s">
        <v>1</v>
      </c>
      <c r="C3" s="6"/>
      <c r="D3" s="63" t="s">
        <v>32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2:20" ht="19.5" customHeight="1" thickTop="1">
      <c r="B4" s="7" t="s">
        <v>3</v>
      </c>
      <c r="C4" s="8"/>
      <c r="D4" s="66" t="s">
        <v>33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5" t="s">
        <v>16</v>
      </c>
      <c r="R4" s="76"/>
      <c r="S4" s="10"/>
      <c r="T4" s="85">
        <v>44525</v>
      </c>
    </row>
    <row r="5" spans="2:20" ht="19.5" customHeight="1">
      <c r="B5" s="7" t="s">
        <v>4</v>
      </c>
      <c r="C5" s="11"/>
      <c r="D5" s="72" t="s">
        <v>34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  <c r="Q5" s="77" t="s">
        <v>2</v>
      </c>
      <c r="R5" s="78"/>
      <c r="S5" s="9"/>
      <c r="T5" s="86" t="s">
        <v>35</v>
      </c>
    </row>
    <row r="6" spans="2:20" ht="19.5" customHeight="1" thickBot="1">
      <c r="B6" s="12" t="s">
        <v>5</v>
      </c>
      <c r="C6" s="13"/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14"/>
      <c r="R6" s="15"/>
      <c r="S6" s="52"/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7" t="s">
        <v>36</v>
      </c>
      <c r="D9" s="88" t="s">
        <v>37</v>
      </c>
      <c r="E9" s="29">
        <v>17</v>
      </c>
      <c r="F9" s="30" t="s">
        <v>28</v>
      </c>
      <c r="G9" s="31">
        <v>21</v>
      </c>
      <c r="H9" s="29">
        <v>21</v>
      </c>
      <c r="I9" s="30" t="s">
        <v>28</v>
      </c>
      <c r="J9" s="31">
        <v>18</v>
      </c>
      <c r="K9" s="29">
        <v>14</v>
      </c>
      <c r="L9" s="30" t="s">
        <v>28</v>
      </c>
      <c r="M9" s="31">
        <v>21</v>
      </c>
      <c r="N9" s="32">
        <f aca="true" t="shared" si="0" ref="N9:N16">E9+H9+K9</f>
        <v>52</v>
      </c>
      <c r="O9" s="33">
        <f aca="true" t="shared" si="1" ref="O9:O16">G9+J9+M9</f>
        <v>60</v>
      </c>
      <c r="P9" s="34">
        <f aca="true" t="shared" si="2" ref="P9:P15">IF(E9&gt;G9,1,0)+IF(H9&gt;J9,1,0)+IF(K9&gt;M9,1,0)</f>
        <v>1</v>
      </c>
      <c r="Q9" s="29">
        <f aca="true" t="shared" si="3" ref="Q9:Q15">IF(E9&lt;G9,1,0)+IF(H9&lt;J9,1,0)+IF(K9&lt;M9,1,0)</f>
        <v>2</v>
      </c>
      <c r="R9" s="53">
        <f>IF(P9=2,1,0)</f>
        <v>0</v>
      </c>
      <c r="S9" s="31">
        <f>IF(Q9=2,1,0)</f>
        <v>1</v>
      </c>
      <c r="T9" s="57"/>
    </row>
    <row r="10" spans="2:20" ht="30" customHeight="1">
      <c r="B10" s="28" t="s">
        <v>21</v>
      </c>
      <c r="C10" s="87" t="s">
        <v>38</v>
      </c>
      <c r="D10" s="87" t="s">
        <v>39</v>
      </c>
      <c r="E10" s="29">
        <v>21</v>
      </c>
      <c r="F10" s="29" t="s">
        <v>28</v>
      </c>
      <c r="G10" s="31">
        <v>14</v>
      </c>
      <c r="H10" s="29">
        <v>21</v>
      </c>
      <c r="I10" s="29" t="s">
        <v>28</v>
      </c>
      <c r="J10" s="31">
        <v>16</v>
      </c>
      <c r="K10" s="29"/>
      <c r="L10" s="29" t="s">
        <v>28</v>
      </c>
      <c r="M10" s="31"/>
      <c r="N10" s="32">
        <f t="shared" si="0"/>
        <v>42</v>
      </c>
      <c r="O10" s="33">
        <f t="shared" si="1"/>
        <v>30</v>
      </c>
      <c r="P10" s="34">
        <f t="shared" si="2"/>
        <v>2</v>
      </c>
      <c r="Q10" s="29">
        <f t="shared" si="3"/>
        <v>0</v>
      </c>
      <c r="R10" s="54">
        <f aca="true" t="shared" si="4" ref="R10:R16">IF(P10=2,1,0)</f>
        <v>1</v>
      </c>
      <c r="S10" s="31">
        <f aca="true" t="shared" si="5" ref="S10:S16">IF(Q10=2,1,0)</f>
        <v>0</v>
      </c>
      <c r="T10" s="57"/>
    </row>
    <row r="11" spans="2:20" ht="30" customHeight="1">
      <c r="B11" s="28" t="s">
        <v>22</v>
      </c>
      <c r="C11" s="87" t="s">
        <v>40</v>
      </c>
      <c r="D11" s="87" t="s">
        <v>41</v>
      </c>
      <c r="E11" s="29">
        <v>12</v>
      </c>
      <c r="F11" s="29" t="s">
        <v>28</v>
      </c>
      <c r="G11" s="31">
        <v>21</v>
      </c>
      <c r="H11" s="29">
        <v>13</v>
      </c>
      <c r="I11" s="29" t="s">
        <v>28</v>
      </c>
      <c r="J11" s="31">
        <v>21</v>
      </c>
      <c r="K11" s="29"/>
      <c r="L11" s="29" t="s">
        <v>28</v>
      </c>
      <c r="M11" s="31"/>
      <c r="N11" s="32">
        <f t="shared" si="0"/>
        <v>25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5"/>
        <v>1</v>
      </c>
      <c r="T11" s="57"/>
    </row>
    <row r="12" spans="2:20" ht="30" customHeight="1">
      <c r="B12" s="28" t="s">
        <v>29</v>
      </c>
      <c r="C12" s="87" t="s">
        <v>42</v>
      </c>
      <c r="D12" s="87" t="s">
        <v>43</v>
      </c>
      <c r="E12" s="29">
        <v>4</v>
      </c>
      <c r="F12" s="29" t="s">
        <v>28</v>
      </c>
      <c r="G12" s="31">
        <v>21</v>
      </c>
      <c r="H12" s="29">
        <v>7</v>
      </c>
      <c r="I12" s="29" t="s">
        <v>28</v>
      </c>
      <c r="J12" s="31">
        <v>21</v>
      </c>
      <c r="K12" s="29"/>
      <c r="L12" s="29" t="s">
        <v>28</v>
      </c>
      <c r="M12" s="31"/>
      <c r="N12" s="32">
        <f t="shared" si="0"/>
        <v>11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5"/>
        <v>1</v>
      </c>
      <c r="T12" s="57"/>
    </row>
    <row r="13" spans="2:20" ht="30" customHeight="1">
      <c r="B13" s="28" t="s">
        <v>23</v>
      </c>
      <c r="C13" s="87" t="s">
        <v>44</v>
      </c>
      <c r="D13" s="87" t="s">
        <v>45</v>
      </c>
      <c r="E13" s="29">
        <v>21</v>
      </c>
      <c r="F13" s="29" t="s">
        <v>28</v>
      </c>
      <c r="G13" s="31">
        <v>12</v>
      </c>
      <c r="H13" s="29">
        <v>21</v>
      </c>
      <c r="I13" s="29" t="s">
        <v>28</v>
      </c>
      <c r="J13" s="31">
        <v>15</v>
      </c>
      <c r="K13" s="29"/>
      <c r="L13" s="29" t="s">
        <v>28</v>
      </c>
      <c r="M13" s="31"/>
      <c r="N13" s="32">
        <f t="shared" si="0"/>
        <v>42</v>
      </c>
      <c r="O13" s="33">
        <f t="shared" si="1"/>
        <v>27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5"/>
        <v>0</v>
      </c>
      <c r="T13" s="57"/>
    </row>
    <row r="14" spans="2:20" ht="30" customHeight="1">
      <c r="B14" s="28" t="s">
        <v>24</v>
      </c>
      <c r="C14" s="87" t="s">
        <v>46</v>
      </c>
      <c r="D14" s="87" t="s">
        <v>47</v>
      </c>
      <c r="E14" s="29">
        <v>9</v>
      </c>
      <c r="F14" s="29" t="s">
        <v>28</v>
      </c>
      <c r="G14" s="31">
        <v>21</v>
      </c>
      <c r="H14" s="29">
        <v>5</v>
      </c>
      <c r="I14" s="29" t="s">
        <v>28</v>
      </c>
      <c r="J14" s="31">
        <v>21</v>
      </c>
      <c r="K14" s="29"/>
      <c r="L14" s="29" t="s">
        <v>28</v>
      </c>
      <c r="M14" s="31"/>
      <c r="N14" s="32">
        <f t="shared" si="0"/>
        <v>14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5"/>
        <v>1</v>
      </c>
      <c r="T14" s="57"/>
    </row>
    <row r="15" spans="2:20" ht="30" customHeight="1">
      <c r="B15" s="28" t="s">
        <v>25</v>
      </c>
      <c r="C15" s="87" t="s">
        <v>48</v>
      </c>
      <c r="D15" s="87" t="s">
        <v>49</v>
      </c>
      <c r="E15" s="29">
        <v>21</v>
      </c>
      <c r="F15" s="29" t="s">
        <v>28</v>
      </c>
      <c r="G15" s="31">
        <v>18</v>
      </c>
      <c r="H15" s="29">
        <v>17</v>
      </c>
      <c r="I15" s="29" t="s">
        <v>28</v>
      </c>
      <c r="J15" s="31">
        <v>21</v>
      </c>
      <c r="K15" s="29">
        <v>21</v>
      </c>
      <c r="L15" s="29" t="s">
        <v>28</v>
      </c>
      <c r="M15" s="31">
        <v>13</v>
      </c>
      <c r="N15" s="32">
        <f t="shared" si="0"/>
        <v>59</v>
      </c>
      <c r="O15" s="33">
        <f t="shared" si="1"/>
        <v>52</v>
      </c>
      <c r="P15" s="34">
        <f t="shared" si="2"/>
        <v>2</v>
      </c>
      <c r="Q15" s="29">
        <f t="shared" si="3"/>
        <v>1</v>
      </c>
      <c r="R15" s="54">
        <f t="shared" si="4"/>
        <v>1</v>
      </c>
      <c r="S15" s="31">
        <f t="shared" si="5"/>
        <v>0</v>
      </c>
      <c r="T15" s="57"/>
    </row>
    <row r="16" spans="2:20" ht="30" customHeight="1" thickBot="1">
      <c r="B16" s="35" t="s">
        <v>30</v>
      </c>
      <c r="C16" s="89" t="s">
        <v>50</v>
      </c>
      <c r="D16" s="89" t="s">
        <v>51</v>
      </c>
      <c r="E16" s="36">
        <v>13</v>
      </c>
      <c r="F16" s="37" t="s">
        <v>28</v>
      </c>
      <c r="G16" s="38">
        <v>21</v>
      </c>
      <c r="H16" s="36">
        <v>9</v>
      </c>
      <c r="I16" s="37" t="s">
        <v>28</v>
      </c>
      <c r="J16" s="38">
        <v>21</v>
      </c>
      <c r="K16" s="36"/>
      <c r="L16" s="37" t="s">
        <v>28</v>
      </c>
      <c r="M16" s="38"/>
      <c r="N16" s="32">
        <f t="shared" si="0"/>
        <v>22</v>
      </c>
      <c r="O16" s="33">
        <f t="shared" si="1"/>
        <v>42</v>
      </c>
      <c r="P16" s="34">
        <f>IF(E16&gt;G16,1,0)+IF(H16&gt;J16,1,0)+IF(K16&gt;M16,1,0)</f>
        <v>0</v>
      </c>
      <c r="Q16" s="29">
        <f>IF(E16&lt;G16,1,0)+IF(H16&lt;J16,1,0)+IF(K16&lt;M16,1,0)</f>
        <v>2</v>
      </c>
      <c r="R16" s="55">
        <f t="shared" si="4"/>
        <v>0</v>
      </c>
      <c r="S16" s="31">
        <f t="shared" si="5"/>
        <v>1</v>
      </c>
      <c r="T16" s="58"/>
    </row>
    <row r="17" spans="2:20" ht="34.5" customHeight="1" thickBot="1">
      <c r="B17" s="39" t="s">
        <v>10</v>
      </c>
      <c r="C17" s="61" t="str">
        <f>IF(R17&gt;S17,D4,IF(S17&gt;R17,D5,"remíza"))</f>
        <v>TJ Sokol Židlochovice</v>
      </c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40">
        <f aca="true" t="shared" si="6" ref="N17:S17">SUM(N9:N16)</f>
        <v>267</v>
      </c>
      <c r="O17" s="41">
        <f t="shared" si="6"/>
        <v>337</v>
      </c>
      <c r="P17" s="40">
        <f t="shared" si="6"/>
        <v>7</v>
      </c>
      <c r="Q17" s="42">
        <f t="shared" si="6"/>
        <v>11</v>
      </c>
      <c r="R17" s="40">
        <f t="shared" si="6"/>
        <v>3</v>
      </c>
      <c r="S17" s="41">
        <f t="shared" si="6"/>
        <v>5</v>
      </c>
      <c r="T17" s="59"/>
    </row>
    <row r="18" spans="2:20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0" ht="12.75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7" t="s">
        <v>13</v>
      </c>
      <c r="C21" s="60" t="s">
        <v>31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9.5" customHeight="1">
      <c r="B22" s="48"/>
      <c r="C22" s="60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2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 ht="12.75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Standa</cp:lastModifiedBy>
  <cp:lastPrinted>2011-02-14T21:00:08Z</cp:lastPrinted>
  <dcterms:created xsi:type="dcterms:W3CDTF">1996-11-18T12:18:44Z</dcterms:created>
  <dcterms:modified xsi:type="dcterms:W3CDTF">2021-11-25T21:25:36Z</dcterms:modified>
  <cp:category/>
  <cp:version/>
  <cp:contentType/>
  <cp:contentStatus/>
</cp:coreProperties>
</file>